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<sst xmlns="http://schemas.openxmlformats.org/spreadsheetml/2006/main" count="156" uniqueCount="151">
  <si>
    <t>ОТЧЕТ  О  СТОИМОСТИ   РАБОТ  И УСЛУГ  ПО  СОДЕРЖАНИЮ   ОБЩЕГО  ИМУЩЕСТВА ЗА  2019 ГОД</t>
  </si>
  <si>
    <t>№ п/п</t>
  </si>
  <si>
    <t>Наименование работ</t>
  </si>
  <si>
    <t>Исполнитель</t>
  </si>
  <si>
    <t>Стоимость в месяц, руб.</t>
  </si>
  <si>
    <t>Стоимость за 12 месяцев, руб.</t>
  </si>
  <si>
    <t>Стоимость обслуживания за м2, в месяц</t>
  </si>
  <si>
    <t>1.</t>
  </si>
  <si>
    <t>Содержание придомовой территории:</t>
  </si>
  <si>
    <t>1.1.</t>
  </si>
  <si>
    <t>Подметание и уборка придомовой территории</t>
  </si>
  <si>
    <t>1.2.</t>
  </si>
  <si>
    <t>Уборка крыльца  и площадки перед входом в подъезд</t>
  </si>
  <si>
    <t>1.3.</t>
  </si>
  <si>
    <t>Содержание козырьков</t>
  </si>
  <si>
    <t>Очистка от мусора и промывка урн</t>
  </si>
  <si>
    <t>Очистка крыльца от снега и льда</t>
  </si>
  <si>
    <t>Содержание газонов и зеленых насаждений</t>
  </si>
  <si>
    <t>Санитарное содержание</t>
  </si>
  <si>
    <t>1.1.1.</t>
  </si>
  <si>
    <t>1.1.2.</t>
  </si>
  <si>
    <t>1.1.3.</t>
  </si>
  <si>
    <t>1.1.4.</t>
  </si>
  <si>
    <t>1.1.5.</t>
  </si>
  <si>
    <t>1.1.6.</t>
  </si>
  <si>
    <t>1.1.7.</t>
  </si>
  <si>
    <t>Содержание мест общего пользования  в МКД:</t>
  </si>
  <si>
    <t>1.2.1.</t>
  </si>
  <si>
    <t>Влажная протирка подоконников, перил, шкафов слаботочных , почтовых ящиков, дверных коробок и полотен, дводчиков, дверных ручек, мытье окон.</t>
  </si>
  <si>
    <t>1.2.2.</t>
  </si>
  <si>
    <t>Сухая и влажная уборка тамбуров, коридоров, лестничных площадок и маршей</t>
  </si>
  <si>
    <t>Дератизация, дезинсекция</t>
  </si>
  <si>
    <t>1.3.1.</t>
  </si>
  <si>
    <t>Дезинсекция в местах общего пользования</t>
  </si>
  <si>
    <t>1.3.2.</t>
  </si>
  <si>
    <t>Дератизация в местах общего пользования</t>
  </si>
  <si>
    <t>2.</t>
  </si>
  <si>
    <t>Текущий ремонт жилого фонда</t>
  </si>
  <si>
    <t>2.1.</t>
  </si>
  <si>
    <t>2.2.</t>
  </si>
  <si>
    <t>2.3.</t>
  </si>
  <si>
    <t>3.</t>
  </si>
  <si>
    <t>3.1.</t>
  </si>
  <si>
    <t>Ежемесячный осмотр технического состояния общего имущества дома и конструктивных элементов дома</t>
  </si>
  <si>
    <t>3.2.</t>
  </si>
  <si>
    <t>3.3.</t>
  </si>
  <si>
    <t>Проверка технического состояния частей конструкции фундамента, состояния гидроизоляции исистем водоотвода и востановление работоспособности</t>
  </si>
  <si>
    <t>3.4.</t>
  </si>
  <si>
    <t>Поддержание в надлежащем состоянии стен МКД</t>
  </si>
  <si>
    <t>3.5.</t>
  </si>
  <si>
    <t>Проверка кровли на наличие протечек и состояния изоляционных материалов</t>
  </si>
  <si>
    <t>3.6.</t>
  </si>
  <si>
    <t>3.7.</t>
  </si>
  <si>
    <t>Восстановление герметичности участков трубопроводов и соединительных элементов</t>
  </si>
  <si>
    <t>3.8.</t>
  </si>
  <si>
    <t>3.9.</t>
  </si>
  <si>
    <t xml:space="preserve">Проверка целосности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 относящихся к общему имуществу МКД </t>
  </si>
  <si>
    <t>3.10.</t>
  </si>
  <si>
    <t>Замена неисправных контрольно-измерительных приборов</t>
  </si>
  <si>
    <t>3.11.</t>
  </si>
  <si>
    <t>Содержание освещения перед входом в подъезд</t>
  </si>
  <si>
    <t>4.</t>
  </si>
  <si>
    <t>Техническое обслуживание ВДГО</t>
  </si>
  <si>
    <t>4.1.</t>
  </si>
  <si>
    <t xml:space="preserve">Техническое обслуживание газопроводов </t>
  </si>
  <si>
    <t>5.</t>
  </si>
  <si>
    <t>Прочистка  вентканалов и дымоходов</t>
  </si>
  <si>
    <t>5.1.</t>
  </si>
  <si>
    <t>Периодическая проверка и чистка вентканалов ( 3 раза в год)</t>
  </si>
  <si>
    <t>6.</t>
  </si>
  <si>
    <t xml:space="preserve"> Коммунальные услуги на СОИ</t>
  </si>
  <si>
    <t>6.1.</t>
  </si>
  <si>
    <t>Электроэнергия на СОИ</t>
  </si>
  <si>
    <t>6.2.</t>
  </si>
  <si>
    <t>Холодная вода на СОИ</t>
  </si>
  <si>
    <t>7.</t>
  </si>
  <si>
    <t>Управление МКД</t>
  </si>
  <si>
    <t>7.1.</t>
  </si>
  <si>
    <t>Твердые бытовые отходы</t>
  </si>
  <si>
    <t>Сбор, вывоз, захоронение ТБО</t>
  </si>
  <si>
    <t>8.</t>
  </si>
  <si>
    <t>8.1.</t>
  </si>
  <si>
    <t>Услуги связи</t>
  </si>
  <si>
    <t>8.2.</t>
  </si>
  <si>
    <t>Услуги по ведению бухгалтерского учета</t>
  </si>
  <si>
    <t>8.3.</t>
  </si>
  <si>
    <t>8.4.</t>
  </si>
  <si>
    <t>Услуги по ведению кадрового учета</t>
  </si>
  <si>
    <t>Расходы на концтовары</t>
  </si>
  <si>
    <t>8.5.</t>
  </si>
  <si>
    <t>Техническая поддержка сайта</t>
  </si>
  <si>
    <t>8.6.</t>
  </si>
  <si>
    <t>8.7.</t>
  </si>
  <si>
    <t>Аренда нежилого помещения (офис)</t>
  </si>
  <si>
    <t>8.8.</t>
  </si>
  <si>
    <t>Расходы на охрану труда по ТК РФ, 0,2%</t>
  </si>
  <si>
    <t>8.9.</t>
  </si>
  <si>
    <t>Расходные материалы на оргтехнику</t>
  </si>
  <si>
    <t>8.10.</t>
  </si>
  <si>
    <t>Затраты на обучение и повышение квалификации ИТР, работников</t>
  </si>
  <si>
    <t>Расходы на содержание работников, налоги, отчисления в внебюджетные  фонды</t>
  </si>
  <si>
    <t>Эксплуатация осветительных установок общедомовых помещений, вкючая светильники на лестничных площадках и коридорах</t>
  </si>
  <si>
    <t>ИТОГО:</t>
  </si>
  <si>
    <t>Техническое обслуживание, содержание  инженерного оборудования и конструктивных элементов  здания</t>
  </si>
  <si>
    <t>3.12.</t>
  </si>
  <si>
    <t>Обслуживание этажных электрических щитов</t>
  </si>
  <si>
    <t>3.13.</t>
  </si>
  <si>
    <t xml:space="preserve">Ревизия и прочистка канализационных лежаков </t>
  </si>
  <si>
    <t>3.14.</t>
  </si>
  <si>
    <t>Ревизия и прочистка ливневой канализации, приемных решеток, очистка приямков</t>
  </si>
  <si>
    <t>Вывоз и утилизация ртутных ламп</t>
  </si>
  <si>
    <t>Авансовые платежи потребителей на начало периода (руб.)</t>
  </si>
  <si>
    <t>Переходящие остатки денежных средств на начало периода (руб.)</t>
  </si>
  <si>
    <t>Задолженность потребителей на начало периода (руб.)</t>
  </si>
  <si>
    <t>Начислено за услуги (работы) по содержанию и текущему ремонту:</t>
  </si>
  <si>
    <t>в т.ч. содержание дома (руб.)</t>
  </si>
  <si>
    <t>в т.ч. текущий ремонт (руб.)</t>
  </si>
  <si>
    <t>в т.ч. услуги управления (руб.)</t>
  </si>
  <si>
    <t>Получено денежных средств: Всего (руб.)</t>
  </si>
  <si>
    <t>в т.ч. денежных средств от собственников и нанимателей (руб.)</t>
  </si>
  <si>
    <t>в т.ч. целевых взносов от собственников и нанимателей (руб.)</t>
  </si>
  <si>
    <t>в т.ч. субсидий (руб.)</t>
  </si>
  <si>
    <t>в т.ч. денежных средств от использования общего имущества (руб.)</t>
  </si>
  <si>
    <t>в т.ч. прочие поступления (руб.)</t>
  </si>
  <si>
    <t>Всего денежных средств с учетом остатков (руб.)</t>
  </si>
  <si>
    <t>Авансовые платежи потребителей на конец периода (руб.)</t>
  </si>
  <si>
    <t>Переходящие остатки денежных средств на конец периода (руб.)</t>
  </si>
  <si>
    <t>Задолженность потребителей на конец периода (руб.)</t>
  </si>
  <si>
    <t>Комиссионное вознаграждение банка, почты</t>
  </si>
  <si>
    <t>3.16.</t>
  </si>
  <si>
    <t>ООО "Жилкомсервис"</t>
  </si>
  <si>
    <t>Сдвигание свежевыпавшего снега и ручная, механизированная очистка придомовой территории от снега</t>
  </si>
  <si>
    <t>9.</t>
  </si>
  <si>
    <t>Филиал АО "Газпром газораспределение Лен.обл."</t>
  </si>
  <si>
    <t>ООО "СП ДПО ЛР ЛО"</t>
  </si>
  <si>
    <t>ООО "Спецтранс"</t>
  </si>
  <si>
    <t>ООО "Спецмонтаж" ИП Панкратьева О.В. ООО "Спецтранс"</t>
  </si>
  <si>
    <t>ООО "МДЦ"</t>
  </si>
  <si>
    <t>Промывка и опрессовка  внутридомовой инженерной системы теплоснабжения</t>
  </si>
  <si>
    <t>3.15.</t>
  </si>
  <si>
    <t>Очистка  мягкой кровли  от снега и мусора (30,0 руб./м2)</t>
  </si>
  <si>
    <t>Эксплуатация спецтехники ( трактор)</t>
  </si>
  <si>
    <t>8.11.</t>
  </si>
  <si>
    <t>Заготовка песка (500.0 руб. за 1м3)</t>
  </si>
  <si>
    <t>1.1.8.</t>
  </si>
  <si>
    <t>Адрес: ул.Володарского, д.24</t>
  </si>
  <si>
    <t>Замена доводчика на входной двери в подьезде №1</t>
  </si>
  <si>
    <t>Установка светильников с датчиками перед входом в подъезд 2 шт.</t>
  </si>
  <si>
    <t>Частичный ремонт кровли (парапет,  кровельное покрытие)</t>
  </si>
  <si>
    <t>Ежемесячное  обслуживание, снятие показаний ОДПУ и поверка ОДПУ по холодному водоснабжению, теплоснабжению, электроснабжению: поверка ОДПУ по холодному водоснабжению - 2800,0 руб.; поверка манометров  системы теплоснабжения - 840,0 руб.</t>
  </si>
  <si>
    <t>Площадь дома :  жилые помещения 3235,8 м2 ,      Колличество квартир: 60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</si>
</sst>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0" fillId="0" borderId="0" xfId="0" applyAlignment="1">
      <alignment horizontal="center"/>
    </xf>
    <xf numFmtId="0" fontId="36" fillId="0" borderId="10" xfId="0" applyFont="1" applyBorder="1" applyAlignment="1">
      <alignment/>
    </xf>
    <xf numFmtId="0" fontId="37" fillId="0" borderId="10" xfId="0" applyFont="1" applyBorder="1" applyAlignment="1">
      <alignment horizontal="center"/>
    </xf>
    <xf numFmtId="0" fontId="37" fillId="0" borderId="10" xfId="0" applyFont="1" applyBorder="1" applyAlignment="1">
      <alignment/>
    </xf>
    <xf numFmtId="0" fontId="0" fillId="0" borderId="10" xfId="0" applyBorder="1" applyAlignment="1">
      <alignment/>
    </xf>
    <xf numFmtId="0" fontId="36" fillId="0" borderId="10" xfId="0" applyFont="1" applyBorder="1" applyAlignment="1">
      <alignment wrapText="1"/>
    </xf>
    <xf numFmtId="0" fontId="37" fillId="0" borderId="10" xfId="0" applyFont="1" applyBorder="1" applyAlignment="1">
      <alignment wrapText="1"/>
    </xf>
    <xf numFmtId="0" fontId="37" fillId="0" borderId="10" xfId="0" applyFont="1" applyBorder="1" applyAlignment="1">
      <alignment horizontal="center" wrapText="1"/>
    </xf>
    <xf numFmtId="0" fontId="36" fillId="0" borderId="10" xfId="0" applyFont="1" applyBorder="1" applyAlignment="1">
      <alignment horizontal="left"/>
    </xf>
    <xf numFmtId="2" fontId="0" fillId="0" borderId="10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/>
    </xf>
    <xf numFmtId="2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6" fillId="0" borderId="12" xfId="0" applyFont="1" applyBorder="1" applyAlignment="1">
      <alignment wrapText="1"/>
    </xf>
    <xf numFmtId="0" fontId="36" fillId="0" borderId="11" xfId="0" applyFont="1" applyBorder="1" applyAlignment="1">
      <alignment horizontal="center" vertical="center" wrapText="1"/>
    </xf>
    <xf numFmtId="49" fontId="36" fillId="0" borderId="10" xfId="0" applyNumberFormat="1" applyFont="1" applyBorder="1" applyAlignment="1">
      <alignment/>
    </xf>
    <xf numFmtId="0" fontId="36" fillId="0" borderId="13" xfId="0" applyFont="1" applyBorder="1" applyAlignment="1">
      <alignment horizontal="center" vertical="center"/>
    </xf>
    <xf numFmtId="0" fontId="36" fillId="0" borderId="14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7" fillId="0" borderId="0" xfId="0" applyFont="1" applyAlignment="1">
      <alignment horizontal="center"/>
    </xf>
    <xf numFmtId="2" fontId="0" fillId="0" borderId="13" xfId="0" applyNumberFormat="1" applyFont="1" applyBorder="1" applyAlignment="1">
      <alignment horizontal="center" vertical="center"/>
    </xf>
    <xf numFmtId="2" fontId="0" fillId="0" borderId="14" xfId="0" applyNumberFormat="1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36" fillId="0" borderId="13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36" fillId="0" borderId="13" xfId="0" applyFont="1" applyBorder="1" applyAlignment="1">
      <alignment vertical="center"/>
    </xf>
    <xf numFmtId="0" fontId="36" fillId="0" borderId="14" xfId="0" applyFont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3"/>
  <sheetViews>
    <sheetView tabSelected="1" zoomScalePageLayoutView="0" workbookViewId="0" topLeftCell="A67">
      <selection activeCell="F93" sqref="F93"/>
    </sheetView>
  </sheetViews>
  <sheetFormatPr defaultColWidth="9.140625" defaultRowHeight="15"/>
  <cols>
    <col min="2" max="2" width="54.7109375" style="0" customWidth="1"/>
    <col min="3" max="3" width="18.8515625" style="0" customWidth="1"/>
    <col min="4" max="4" width="19.7109375" style="0" customWidth="1"/>
    <col min="5" max="5" width="20.00390625" style="0" customWidth="1"/>
    <col min="6" max="6" width="18.57421875" style="0" customWidth="1"/>
  </cols>
  <sheetData>
    <row r="1" spans="1:6" s="2" customFormat="1" ht="15">
      <c r="A1" s="27" t="s">
        <v>0</v>
      </c>
      <c r="B1" s="27"/>
      <c r="C1" s="27"/>
      <c r="D1" s="27"/>
      <c r="E1" s="27"/>
      <c r="F1" s="27"/>
    </row>
    <row r="2" ht="15">
      <c r="B2" t="s">
        <v>145</v>
      </c>
    </row>
    <row r="3" ht="15">
      <c r="B3" t="s">
        <v>150</v>
      </c>
    </row>
    <row r="5" spans="2:4" ht="15">
      <c r="B5" s="1" t="s">
        <v>111</v>
      </c>
      <c r="D5">
        <v>0</v>
      </c>
    </row>
    <row r="6" spans="2:4" ht="15">
      <c r="B6" s="1" t="s">
        <v>112</v>
      </c>
      <c r="D6">
        <v>0</v>
      </c>
    </row>
    <row r="7" spans="2:4" ht="15">
      <c r="B7" s="1" t="s">
        <v>113</v>
      </c>
      <c r="D7">
        <v>126523.53</v>
      </c>
    </row>
    <row r="8" spans="2:4" ht="15">
      <c r="B8" s="1" t="s">
        <v>114</v>
      </c>
      <c r="D8">
        <v>792130.85</v>
      </c>
    </row>
    <row r="9" spans="2:4" ht="15">
      <c r="B9" s="1" t="s">
        <v>115</v>
      </c>
      <c r="D9">
        <f>D8-D10-D11</f>
        <v>509013.14</v>
      </c>
    </row>
    <row r="10" spans="2:4" ht="15">
      <c r="B10" s="1" t="s">
        <v>116</v>
      </c>
      <c r="D10">
        <v>206532.73</v>
      </c>
    </row>
    <row r="11" spans="2:4" ht="15">
      <c r="B11" s="1" t="s">
        <v>117</v>
      </c>
      <c r="D11">
        <v>76584.98</v>
      </c>
    </row>
    <row r="12" spans="2:4" ht="15">
      <c r="B12" s="1" t="s">
        <v>118</v>
      </c>
      <c r="D12">
        <v>793618.49</v>
      </c>
    </row>
    <row r="13" spans="2:4" ht="15">
      <c r="B13" s="1" t="s">
        <v>119</v>
      </c>
      <c r="D13">
        <v>793618.49</v>
      </c>
    </row>
    <row r="14" spans="2:4" ht="15">
      <c r="B14" s="1" t="s">
        <v>120</v>
      </c>
      <c r="D14">
        <v>0</v>
      </c>
    </row>
    <row r="15" spans="2:4" ht="15">
      <c r="B15" s="1" t="s">
        <v>121</v>
      </c>
      <c r="D15">
        <v>0</v>
      </c>
    </row>
    <row r="16" spans="2:4" ht="15">
      <c r="B16" s="1" t="s">
        <v>122</v>
      </c>
      <c r="D16">
        <v>0</v>
      </c>
    </row>
    <row r="17" spans="2:4" ht="15">
      <c r="B17" s="1" t="s">
        <v>123</v>
      </c>
      <c r="D17">
        <v>0</v>
      </c>
    </row>
    <row r="18" spans="2:4" ht="15">
      <c r="B18" s="1" t="s">
        <v>124</v>
      </c>
      <c r="D18">
        <v>793618.49</v>
      </c>
    </row>
    <row r="19" spans="2:4" ht="15">
      <c r="B19" s="1" t="s">
        <v>125</v>
      </c>
      <c r="D19">
        <v>0</v>
      </c>
    </row>
    <row r="20" spans="2:4" ht="15">
      <c r="B20" s="1" t="s">
        <v>126</v>
      </c>
      <c r="D20">
        <v>0</v>
      </c>
    </row>
    <row r="21" spans="2:4" ht="15">
      <c r="B21" s="1" t="s">
        <v>127</v>
      </c>
      <c r="D21">
        <f>D7+D8-D18</f>
        <v>125035.89000000001</v>
      </c>
    </row>
    <row r="22" ht="15">
      <c r="B22" s="1"/>
    </row>
    <row r="23" spans="1:6" s="1" customFormat="1" ht="36" customHeight="1">
      <c r="A23" s="4" t="s">
        <v>1</v>
      </c>
      <c r="B23" s="4" t="s">
        <v>2</v>
      </c>
      <c r="C23" s="4" t="s">
        <v>3</v>
      </c>
      <c r="D23" s="5" t="s">
        <v>4</v>
      </c>
      <c r="E23" s="9" t="s">
        <v>5</v>
      </c>
      <c r="F23" s="9" t="s">
        <v>6</v>
      </c>
    </row>
    <row r="24" spans="1:6" s="1" customFormat="1" ht="16.5" customHeight="1">
      <c r="A24" s="3" t="s">
        <v>7</v>
      </c>
      <c r="B24" s="4" t="s">
        <v>18</v>
      </c>
      <c r="C24" s="18" t="s">
        <v>130</v>
      </c>
      <c r="D24" s="28">
        <f>E24/12</f>
        <v>7846.816666666667</v>
      </c>
      <c r="E24" s="31">
        <v>94161.8</v>
      </c>
      <c r="F24" s="31">
        <f>D24/3235.8</f>
        <v>2.425000515070977</v>
      </c>
    </row>
    <row r="25" spans="1:6" ht="15">
      <c r="A25" s="3" t="s">
        <v>9</v>
      </c>
      <c r="B25" s="5" t="s">
        <v>8</v>
      </c>
      <c r="C25" s="26"/>
      <c r="D25" s="29"/>
      <c r="E25" s="29"/>
      <c r="F25" s="29"/>
    </row>
    <row r="26" spans="1:6" ht="15">
      <c r="A26" s="3" t="s">
        <v>19</v>
      </c>
      <c r="B26" s="3" t="s">
        <v>10</v>
      </c>
      <c r="C26" s="26"/>
      <c r="D26" s="29"/>
      <c r="E26" s="29"/>
      <c r="F26" s="29"/>
    </row>
    <row r="27" spans="1:6" ht="15">
      <c r="A27" s="3" t="s">
        <v>20</v>
      </c>
      <c r="B27" s="3" t="s">
        <v>12</v>
      </c>
      <c r="C27" s="26"/>
      <c r="D27" s="29"/>
      <c r="E27" s="29"/>
      <c r="F27" s="29"/>
    </row>
    <row r="28" spans="1:6" ht="15">
      <c r="A28" s="3" t="s">
        <v>21</v>
      </c>
      <c r="B28" s="3" t="s">
        <v>14</v>
      </c>
      <c r="C28" s="26"/>
      <c r="D28" s="29"/>
      <c r="E28" s="29"/>
      <c r="F28" s="29"/>
    </row>
    <row r="29" spans="1:6" ht="15">
      <c r="A29" s="3" t="s">
        <v>22</v>
      </c>
      <c r="B29" s="3" t="s">
        <v>15</v>
      </c>
      <c r="C29" s="26"/>
      <c r="D29" s="29"/>
      <c r="E29" s="29"/>
      <c r="F29" s="29"/>
    </row>
    <row r="30" spans="1:6" ht="15">
      <c r="A30" s="3" t="s">
        <v>23</v>
      </c>
      <c r="B30" s="3" t="s">
        <v>16</v>
      </c>
      <c r="C30" s="26"/>
      <c r="D30" s="29"/>
      <c r="E30" s="29"/>
      <c r="F30" s="29"/>
    </row>
    <row r="31" spans="1:6" ht="24.75">
      <c r="A31" s="3" t="s">
        <v>24</v>
      </c>
      <c r="B31" s="7" t="s">
        <v>131</v>
      </c>
      <c r="C31" s="26"/>
      <c r="D31" s="29"/>
      <c r="E31" s="29"/>
      <c r="F31" s="29"/>
    </row>
    <row r="32" spans="1:6" ht="15">
      <c r="A32" s="3" t="s">
        <v>25</v>
      </c>
      <c r="B32" s="7" t="s">
        <v>143</v>
      </c>
      <c r="C32" s="26"/>
      <c r="D32" s="29"/>
      <c r="E32" s="29"/>
      <c r="F32" s="29"/>
    </row>
    <row r="33" spans="1:6" ht="15">
      <c r="A33" s="3" t="s">
        <v>144</v>
      </c>
      <c r="B33" s="3" t="s">
        <v>17</v>
      </c>
      <c r="C33" s="20"/>
      <c r="D33" s="30"/>
      <c r="E33" s="30"/>
      <c r="F33" s="30"/>
    </row>
    <row r="34" spans="1:6" ht="15">
      <c r="A34" s="3" t="s">
        <v>11</v>
      </c>
      <c r="B34" s="5" t="s">
        <v>26</v>
      </c>
      <c r="C34" s="18" t="s">
        <v>130</v>
      </c>
      <c r="D34" s="21">
        <f>E34/12</f>
        <v>8031.69</v>
      </c>
      <c r="E34" s="21">
        <v>96380.28</v>
      </c>
      <c r="F34" s="21">
        <f>D34/3235.8</f>
        <v>2.482134248099388</v>
      </c>
    </row>
    <row r="35" spans="1:6" ht="36.75">
      <c r="A35" s="3" t="s">
        <v>27</v>
      </c>
      <c r="B35" s="7" t="s">
        <v>28</v>
      </c>
      <c r="C35" s="19"/>
      <c r="D35" s="22"/>
      <c r="E35" s="22"/>
      <c r="F35" s="22"/>
    </row>
    <row r="36" spans="1:6" ht="24.75">
      <c r="A36" s="3" t="s">
        <v>29</v>
      </c>
      <c r="B36" s="7" t="s">
        <v>30</v>
      </c>
      <c r="C36" s="23"/>
      <c r="D36" s="24"/>
      <c r="E36" s="24"/>
      <c r="F36" s="24"/>
    </row>
    <row r="37" spans="1:6" ht="15">
      <c r="A37" s="3" t="s">
        <v>13</v>
      </c>
      <c r="B37" s="8" t="s">
        <v>31</v>
      </c>
      <c r="C37" s="25" t="s">
        <v>137</v>
      </c>
      <c r="D37" s="21">
        <f>E37/12</f>
        <v>57.88833333333333</v>
      </c>
      <c r="E37" s="21">
        <v>694.66</v>
      </c>
      <c r="F37" s="21">
        <v>0.08</v>
      </c>
    </row>
    <row r="38" spans="1:6" ht="15">
      <c r="A38" s="3" t="s">
        <v>32</v>
      </c>
      <c r="B38" s="3" t="s">
        <v>33</v>
      </c>
      <c r="C38" s="26"/>
      <c r="D38" s="22"/>
      <c r="E38" s="22"/>
      <c r="F38" s="22"/>
    </row>
    <row r="39" spans="1:6" ht="15">
      <c r="A39" s="3" t="s">
        <v>34</v>
      </c>
      <c r="B39" s="3" t="s">
        <v>35</v>
      </c>
      <c r="C39" s="20"/>
      <c r="D39" s="24"/>
      <c r="E39" s="24"/>
      <c r="F39" s="24"/>
    </row>
    <row r="40" spans="1:6" ht="15">
      <c r="A40" s="3" t="s">
        <v>36</v>
      </c>
      <c r="B40" s="4" t="s">
        <v>37</v>
      </c>
      <c r="C40" s="18" t="s">
        <v>130</v>
      </c>
      <c r="D40" s="21">
        <f>E40/12</f>
        <v>13807.8725</v>
      </c>
      <c r="E40" s="21">
        <v>165694.47</v>
      </c>
      <c r="F40" s="21">
        <f>D40/3235.8</f>
        <v>4.267220625502194</v>
      </c>
    </row>
    <row r="41" spans="1:6" ht="15">
      <c r="A41" s="3" t="s">
        <v>38</v>
      </c>
      <c r="B41" s="3" t="s">
        <v>146</v>
      </c>
      <c r="C41" s="19"/>
      <c r="D41" s="22"/>
      <c r="E41" s="22"/>
      <c r="F41" s="22"/>
    </row>
    <row r="42" spans="1:6" ht="15">
      <c r="A42" s="3" t="s">
        <v>39</v>
      </c>
      <c r="B42" s="7" t="s">
        <v>147</v>
      </c>
      <c r="C42" s="19"/>
      <c r="D42" s="22"/>
      <c r="E42" s="22"/>
      <c r="F42" s="22"/>
    </row>
    <row r="43" spans="1:6" ht="15">
      <c r="A43" s="3" t="s">
        <v>40</v>
      </c>
      <c r="B43" s="7" t="s">
        <v>148</v>
      </c>
      <c r="C43" s="19"/>
      <c r="D43" s="22"/>
      <c r="E43" s="22"/>
      <c r="F43" s="22"/>
    </row>
    <row r="44" spans="1:6" ht="24.75">
      <c r="A44" s="3" t="s">
        <v>41</v>
      </c>
      <c r="B44" s="9" t="s">
        <v>103</v>
      </c>
      <c r="C44" s="18" t="s">
        <v>130</v>
      </c>
      <c r="D44" s="21">
        <f>E44/12</f>
        <v>14807.726666666667</v>
      </c>
      <c r="E44" s="21">
        <v>177692.72</v>
      </c>
      <c r="F44" s="21">
        <f>D44/3235.8</f>
        <v>4.576218142860086</v>
      </c>
    </row>
    <row r="45" spans="1:6" ht="24.75">
      <c r="A45" s="3" t="s">
        <v>42</v>
      </c>
      <c r="B45" s="7" t="s">
        <v>43</v>
      </c>
      <c r="C45" s="19"/>
      <c r="D45" s="22"/>
      <c r="E45" s="22"/>
      <c r="F45" s="22"/>
    </row>
    <row r="46" spans="1:6" ht="38.25" customHeight="1">
      <c r="A46" s="3" t="s">
        <v>44</v>
      </c>
      <c r="B46" s="7" t="s">
        <v>149</v>
      </c>
      <c r="C46" s="19"/>
      <c r="D46" s="22"/>
      <c r="E46" s="22"/>
      <c r="F46" s="22"/>
    </row>
    <row r="47" spans="1:6" ht="36.75">
      <c r="A47" s="3" t="s">
        <v>45</v>
      </c>
      <c r="B47" s="7" t="s">
        <v>46</v>
      </c>
      <c r="C47" s="19"/>
      <c r="D47" s="22"/>
      <c r="E47" s="22"/>
      <c r="F47" s="22"/>
    </row>
    <row r="48" spans="1:6" ht="15">
      <c r="A48" s="3" t="s">
        <v>47</v>
      </c>
      <c r="B48" s="3" t="s">
        <v>48</v>
      </c>
      <c r="C48" s="19"/>
      <c r="D48" s="22"/>
      <c r="E48" s="22"/>
      <c r="F48" s="22"/>
    </row>
    <row r="49" spans="1:6" ht="24.75">
      <c r="A49" s="3" t="s">
        <v>49</v>
      </c>
      <c r="B49" s="7" t="s">
        <v>50</v>
      </c>
      <c r="C49" s="19"/>
      <c r="D49" s="22"/>
      <c r="E49" s="22"/>
      <c r="F49" s="22"/>
    </row>
    <row r="50" spans="1:6" ht="24.75">
      <c r="A50" s="3" t="s">
        <v>51</v>
      </c>
      <c r="B50" s="7" t="s">
        <v>101</v>
      </c>
      <c r="C50" s="19"/>
      <c r="D50" s="22"/>
      <c r="E50" s="22"/>
      <c r="F50" s="22"/>
    </row>
    <row r="51" spans="1:6" ht="24.75">
      <c r="A51" s="3" t="s">
        <v>52</v>
      </c>
      <c r="B51" s="7" t="s">
        <v>53</v>
      </c>
      <c r="C51" s="19"/>
      <c r="D51" s="22"/>
      <c r="E51" s="22"/>
      <c r="F51" s="22"/>
    </row>
    <row r="52" spans="1:6" ht="24.75">
      <c r="A52" s="3" t="s">
        <v>54</v>
      </c>
      <c r="B52" s="7" t="s">
        <v>138</v>
      </c>
      <c r="C52" s="19"/>
      <c r="D52" s="22"/>
      <c r="E52" s="22"/>
      <c r="F52" s="22"/>
    </row>
    <row r="53" spans="1:6" ht="48.75">
      <c r="A53" s="3" t="s">
        <v>55</v>
      </c>
      <c r="B53" s="7" t="s">
        <v>56</v>
      </c>
      <c r="C53" s="19"/>
      <c r="D53" s="22"/>
      <c r="E53" s="22"/>
      <c r="F53" s="22"/>
    </row>
    <row r="54" spans="1:6" ht="15">
      <c r="A54" s="3" t="s">
        <v>57</v>
      </c>
      <c r="B54" s="3" t="s">
        <v>58</v>
      </c>
      <c r="C54" s="19"/>
      <c r="D54" s="22"/>
      <c r="E54" s="22"/>
      <c r="F54" s="22"/>
    </row>
    <row r="55" spans="1:6" ht="15">
      <c r="A55" s="3" t="s">
        <v>59</v>
      </c>
      <c r="B55" s="3" t="s">
        <v>60</v>
      </c>
      <c r="C55" s="19"/>
      <c r="D55" s="22"/>
      <c r="E55" s="22"/>
      <c r="F55" s="22"/>
    </row>
    <row r="56" spans="1:6" ht="15">
      <c r="A56" s="3" t="s">
        <v>104</v>
      </c>
      <c r="B56" s="3" t="s">
        <v>105</v>
      </c>
      <c r="C56" s="19"/>
      <c r="D56" s="22"/>
      <c r="E56" s="22"/>
      <c r="F56" s="22"/>
    </row>
    <row r="57" spans="1:6" ht="15">
      <c r="A57" s="3" t="s">
        <v>106</v>
      </c>
      <c r="B57" s="3" t="s">
        <v>107</v>
      </c>
      <c r="C57" s="19"/>
      <c r="D57" s="22"/>
      <c r="E57" s="22"/>
      <c r="F57" s="22"/>
    </row>
    <row r="58" spans="1:6" ht="24.75">
      <c r="A58" s="3" t="s">
        <v>108</v>
      </c>
      <c r="B58" s="7" t="s">
        <v>109</v>
      </c>
      <c r="C58" s="19"/>
      <c r="D58" s="22"/>
      <c r="E58" s="22"/>
      <c r="F58" s="22"/>
    </row>
    <row r="59" spans="1:6" ht="15">
      <c r="A59" s="3" t="s">
        <v>139</v>
      </c>
      <c r="B59" s="7" t="s">
        <v>110</v>
      </c>
      <c r="C59" s="19"/>
      <c r="D59" s="22"/>
      <c r="E59" s="22"/>
      <c r="F59" s="22"/>
    </row>
    <row r="60" spans="1:6" ht="15">
      <c r="A60" s="3" t="s">
        <v>129</v>
      </c>
      <c r="B60" s="7" t="s">
        <v>140</v>
      </c>
      <c r="C60" s="20"/>
      <c r="D60" s="20"/>
      <c r="E60" s="20"/>
      <c r="F60" s="20"/>
    </row>
    <row r="61" spans="1:6" ht="15">
      <c r="A61" s="3" t="s">
        <v>61</v>
      </c>
      <c r="B61" s="4" t="s">
        <v>62</v>
      </c>
      <c r="C61" s="34" t="s">
        <v>133</v>
      </c>
      <c r="D61" s="21">
        <f>E61/12</f>
        <v>534</v>
      </c>
      <c r="E61" s="21">
        <v>6408</v>
      </c>
      <c r="F61" s="21">
        <f>D61/3235.8</f>
        <v>0.16502874096050435</v>
      </c>
    </row>
    <row r="62" spans="1:6" ht="23.25" customHeight="1">
      <c r="A62" s="3" t="s">
        <v>63</v>
      </c>
      <c r="B62" s="3" t="s">
        <v>64</v>
      </c>
      <c r="C62" s="35"/>
      <c r="D62" s="22"/>
      <c r="E62" s="22"/>
      <c r="F62" s="22"/>
    </row>
    <row r="63" spans="1:6" ht="15">
      <c r="A63" s="3" t="s">
        <v>65</v>
      </c>
      <c r="B63" s="4" t="s">
        <v>66</v>
      </c>
      <c r="C63" s="36" t="s">
        <v>134</v>
      </c>
      <c r="D63" s="21">
        <f>E63/12</f>
        <v>2961</v>
      </c>
      <c r="E63" s="21">
        <v>35532</v>
      </c>
      <c r="F63" s="21">
        <f>D63/3235.8</f>
        <v>0.9150750973484145</v>
      </c>
    </row>
    <row r="64" spans="1:6" ht="15">
      <c r="A64" s="3" t="s">
        <v>67</v>
      </c>
      <c r="B64" s="3" t="s">
        <v>68</v>
      </c>
      <c r="C64" s="37"/>
      <c r="D64" s="24"/>
      <c r="E64" s="24"/>
      <c r="F64" s="24"/>
    </row>
    <row r="65" spans="1:6" ht="15">
      <c r="A65" s="3" t="s">
        <v>69</v>
      </c>
      <c r="B65" s="4" t="s">
        <v>70</v>
      </c>
      <c r="C65" s="18" t="s">
        <v>130</v>
      </c>
      <c r="D65" s="21">
        <f>E65/12</f>
        <v>2070.47</v>
      </c>
      <c r="E65" s="21">
        <v>24845.64</v>
      </c>
      <c r="F65" s="21">
        <f>D65/3235.8</f>
        <v>0.6398634031769577</v>
      </c>
    </row>
    <row r="66" spans="1:6" ht="15">
      <c r="A66" s="3" t="s">
        <v>71</v>
      </c>
      <c r="B66" s="3" t="s">
        <v>72</v>
      </c>
      <c r="C66" s="19"/>
      <c r="D66" s="24"/>
      <c r="E66" s="24"/>
      <c r="F66" s="24"/>
    </row>
    <row r="67" spans="1:6" ht="15">
      <c r="A67" s="3" t="s">
        <v>73</v>
      </c>
      <c r="B67" s="10" t="s">
        <v>74</v>
      </c>
      <c r="C67" s="23"/>
      <c r="D67" s="11">
        <f>E67/5</f>
        <v>582.4</v>
      </c>
      <c r="E67" s="11">
        <v>2912</v>
      </c>
      <c r="F67" s="11">
        <f>D67/3235.8</f>
        <v>0.17998640212621297</v>
      </c>
    </row>
    <row r="68" spans="1:6" ht="15">
      <c r="A68" s="3" t="s">
        <v>75</v>
      </c>
      <c r="B68" s="4" t="s">
        <v>78</v>
      </c>
      <c r="C68" s="18" t="s">
        <v>135</v>
      </c>
      <c r="D68" s="21">
        <f>E68/10</f>
        <v>10410.554</v>
      </c>
      <c r="E68" s="25">
        <v>104105.54</v>
      </c>
      <c r="F68" s="21">
        <f>D68/3235.8</f>
        <v>3.2173045305643115</v>
      </c>
    </row>
    <row r="69" spans="1:6" ht="15">
      <c r="A69" s="3" t="s">
        <v>77</v>
      </c>
      <c r="B69" s="10" t="s">
        <v>79</v>
      </c>
      <c r="C69" s="23"/>
      <c r="D69" s="24"/>
      <c r="E69" s="20"/>
      <c r="F69" s="24"/>
    </row>
    <row r="70" spans="1:6" ht="15">
      <c r="A70" s="3" t="s">
        <v>80</v>
      </c>
      <c r="B70" s="4" t="s">
        <v>76</v>
      </c>
      <c r="C70" s="18" t="s">
        <v>130</v>
      </c>
      <c r="D70" s="21">
        <f>E70/12</f>
        <v>6382.081666666666</v>
      </c>
      <c r="E70" s="25">
        <v>76584.98</v>
      </c>
      <c r="F70" s="21">
        <f>D70/3235.8</f>
        <v>1.972335022766137</v>
      </c>
    </row>
    <row r="71" spans="1:6" ht="15">
      <c r="A71" s="3" t="s">
        <v>81</v>
      </c>
      <c r="B71" s="3" t="s">
        <v>82</v>
      </c>
      <c r="C71" s="19"/>
      <c r="D71" s="22"/>
      <c r="E71" s="26"/>
      <c r="F71" s="22"/>
    </row>
    <row r="72" spans="1:6" ht="15">
      <c r="A72" s="3" t="s">
        <v>83</v>
      </c>
      <c r="B72" s="3" t="s">
        <v>84</v>
      </c>
      <c r="C72" s="19"/>
      <c r="D72" s="22"/>
      <c r="E72" s="26"/>
      <c r="F72" s="22"/>
    </row>
    <row r="73" spans="1:6" ht="15">
      <c r="A73" s="3" t="s">
        <v>85</v>
      </c>
      <c r="B73" s="3" t="s">
        <v>87</v>
      </c>
      <c r="C73" s="19"/>
      <c r="D73" s="22"/>
      <c r="E73" s="26"/>
      <c r="F73" s="22"/>
    </row>
    <row r="74" spans="1:6" ht="15">
      <c r="A74" s="3" t="s">
        <v>86</v>
      </c>
      <c r="B74" s="3" t="s">
        <v>88</v>
      </c>
      <c r="C74" s="19"/>
      <c r="D74" s="22"/>
      <c r="E74" s="26"/>
      <c r="F74" s="22"/>
    </row>
    <row r="75" spans="1:6" ht="15">
      <c r="A75" s="3" t="s">
        <v>89</v>
      </c>
      <c r="B75" s="3" t="s">
        <v>90</v>
      </c>
      <c r="C75" s="19"/>
      <c r="D75" s="22"/>
      <c r="E75" s="26"/>
      <c r="F75" s="22"/>
    </row>
    <row r="76" spans="1:6" ht="15">
      <c r="A76" s="3" t="s">
        <v>91</v>
      </c>
      <c r="B76" s="3" t="s">
        <v>93</v>
      </c>
      <c r="C76" s="19"/>
      <c r="D76" s="22"/>
      <c r="E76" s="26"/>
      <c r="F76" s="22"/>
    </row>
    <row r="77" spans="1:6" ht="15">
      <c r="A77" s="3" t="s">
        <v>92</v>
      </c>
      <c r="B77" s="3" t="s">
        <v>99</v>
      </c>
      <c r="C77" s="19"/>
      <c r="D77" s="22"/>
      <c r="E77" s="26"/>
      <c r="F77" s="22"/>
    </row>
    <row r="78" spans="1:6" ht="15">
      <c r="A78" s="3" t="s">
        <v>94</v>
      </c>
      <c r="B78" s="3" t="s">
        <v>95</v>
      </c>
      <c r="C78" s="19"/>
      <c r="D78" s="22"/>
      <c r="E78" s="26"/>
      <c r="F78" s="22"/>
    </row>
    <row r="79" spans="1:6" ht="15">
      <c r="A79" s="3" t="s">
        <v>96</v>
      </c>
      <c r="B79" s="3" t="s">
        <v>97</v>
      </c>
      <c r="C79" s="19"/>
      <c r="D79" s="22"/>
      <c r="E79" s="26"/>
      <c r="F79" s="22"/>
    </row>
    <row r="80" spans="1:6" ht="15">
      <c r="A80" s="3" t="s">
        <v>98</v>
      </c>
      <c r="B80" s="3" t="s">
        <v>128</v>
      </c>
      <c r="C80" s="19"/>
      <c r="D80" s="22"/>
      <c r="E80" s="26"/>
      <c r="F80" s="22"/>
    </row>
    <row r="81" spans="1:6" ht="24.75">
      <c r="A81" s="17" t="s">
        <v>142</v>
      </c>
      <c r="B81" s="7" t="s">
        <v>100</v>
      </c>
      <c r="C81" s="23"/>
      <c r="D81" s="24"/>
      <c r="E81" s="20"/>
      <c r="F81" s="24"/>
    </row>
    <row r="82" spans="1:6" ht="36">
      <c r="A82" s="3" t="s">
        <v>132</v>
      </c>
      <c r="B82" s="15" t="s">
        <v>141</v>
      </c>
      <c r="C82" s="16" t="s">
        <v>136</v>
      </c>
      <c r="D82" s="13">
        <f>E82/12</f>
        <v>593.23</v>
      </c>
      <c r="E82" s="14">
        <v>7118.76</v>
      </c>
      <c r="F82" s="13">
        <f>D82/3235.8</f>
        <v>0.18333333333333332</v>
      </c>
    </row>
    <row r="83" spans="1:6" ht="15">
      <c r="A83" s="32" t="s">
        <v>102</v>
      </c>
      <c r="B83" s="33"/>
      <c r="C83" s="6"/>
      <c r="D83" s="11">
        <f>E83/12</f>
        <v>66010.90416666667</v>
      </c>
      <c r="E83" s="12">
        <f>SUM(E24:E82)</f>
        <v>792130.8500000001</v>
      </c>
      <c r="F83" s="12">
        <f>D83/3235.8</f>
        <v>20.400180532377362</v>
      </c>
    </row>
  </sheetData>
  <sheetProtection/>
  <mergeCells count="42">
    <mergeCell ref="A83:B83"/>
    <mergeCell ref="C61:C62"/>
    <mergeCell ref="D61:D62"/>
    <mergeCell ref="E61:E62"/>
    <mergeCell ref="F61:F62"/>
    <mergeCell ref="C68:C69"/>
    <mergeCell ref="D68:D69"/>
    <mergeCell ref="E68:E69"/>
    <mergeCell ref="F68:F69"/>
    <mergeCell ref="C70:C81"/>
    <mergeCell ref="D70:D81"/>
    <mergeCell ref="E70:E81"/>
    <mergeCell ref="F70:F81"/>
    <mergeCell ref="C63:C64"/>
    <mergeCell ref="D63:D64"/>
    <mergeCell ref="E63:E64"/>
    <mergeCell ref="F63:F64"/>
    <mergeCell ref="D65:D66"/>
    <mergeCell ref="E65:E66"/>
    <mergeCell ref="F65:F66"/>
    <mergeCell ref="C65:C67"/>
    <mergeCell ref="A1:F1"/>
    <mergeCell ref="C24:C33"/>
    <mergeCell ref="D24:D33"/>
    <mergeCell ref="E24:E33"/>
    <mergeCell ref="F24:F33"/>
    <mergeCell ref="C44:C60"/>
    <mergeCell ref="D44:D60"/>
    <mergeCell ref="E44:E60"/>
    <mergeCell ref="F44:F60"/>
    <mergeCell ref="C34:C36"/>
    <mergeCell ref="D34:D36"/>
    <mergeCell ref="E34:E36"/>
    <mergeCell ref="F34:F36"/>
    <mergeCell ref="C37:C39"/>
    <mergeCell ref="D37:D39"/>
    <mergeCell ref="E37:E39"/>
    <mergeCell ref="F37:F39"/>
    <mergeCell ref="C40:C43"/>
    <mergeCell ref="D40:D43"/>
    <mergeCell ref="E40:E43"/>
    <mergeCell ref="F40:F4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2022-05-29T10:45:31Z</dcterms:modified>
  <cp:category/>
  <cp:version/>
  <cp:contentType/>
  <cp:contentStatus/>
</cp:coreProperties>
</file>