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<sst xmlns="http://schemas.openxmlformats.org/spreadsheetml/2006/main" count="149" uniqueCount="144">
  <si>
    <t>№ п/п</t>
  </si>
  <si>
    <t>Наименование работ</t>
  </si>
  <si>
    <t>Исполнитель</t>
  </si>
  <si>
    <t>Стоимость в месяц, руб.</t>
  </si>
  <si>
    <t>Стоимость за 12 месяцев, руб.</t>
  </si>
  <si>
    <t>Стоимость обслуживания за м2, в месяц</t>
  </si>
  <si>
    <t>1.</t>
  </si>
  <si>
    <t>Содержание придомовой территории:</t>
  </si>
  <si>
    <t>1.1.</t>
  </si>
  <si>
    <t>Подметание и уборка придомовой территории</t>
  </si>
  <si>
    <t>Уборка крыльца  и площадки перед входом в подъезд</t>
  </si>
  <si>
    <t>Содержание козырьков</t>
  </si>
  <si>
    <t>Очистка от мусора и промывка урн</t>
  </si>
  <si>
    <t>Очистка крыльца от снега и льда</t>
  </si>
  <si>
    <t>Содержание газонов и зеленых насаждений</t>
  </si>
  <si>
    <t>Санитарное содержание</t>
  </si>
  <si>
    <t>1.1.1.</t>
  </si>
  <si>
    <t>1.1.2.</t>
  </si>
  <si>
    <t>1.1.3.</t>
  </si>
  <si>
    <t>1.1.4.</t>
  </si>
  <si>
    <t>1.1.5.</t>
  </si>
  <si>
    <t>1.1.6.</t>
  </si>
  <si>
    <t>1.1.7.</t>
  </si>
  <si>
    <t>2.</t>
  </si>
  <si>
    <t>Текущий ремонт жилого фонда</t>
  </si>
  <si>
    <t>2.1.</t>
  </si>
  <si>
    <t>3.</t>
  </si>
  <si>
    <t>3.1.</t>
  </si>
  <si>
    <t>Ежемесячный осмотр технического состояния общего имущества дома и конструктивных элементов дома</t>
  </si>
  <si>
    <t>3.2.</t>
  </si>
  <si>
    <t>3.3.</t>
  </si>
  <si>
    <t>Проверка технического состояния частей конструкции фундамента, состояния гидроизоляции исистем водоотвода и востановление работоспособности</t>
  </si>
  <si>
    <t>3.4.</t>
  </si>
  <si>
    <t>Поддержание в надлежащем состоянии стен МКД</t>
  </si>
  <si>
    <t>3.5.</t>
  </si>
  <si>
    <t>Проверка кровли на наличие протечек и состояния изоляционных материалов</t>
  </si>
  <si>
    <t>3.6.</t>
  </si>
  <si>
    <t>3.7.</t>
  </si>
  <si>
    <t>Восстановление герметичности участков трубопроводов и соединительных элементов</t>
  </si>
  <si>
    <t>3.8.</t>
  </si>
  <si>
    <t>3.9.</t>
  </si>
  <si>
    <t xml:space="preserve">Проверка целосности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 относящихся к общему имуществу МКД </t>
  </si>
  <si>
    <t>3.10.</t>
  </si>
  <si>
    <t>Замена неисправных контрольно-измерительных приборов</t>
  </si>
  <si>
    <t>3.11.</t>
  </si>
  <si>
    <t>Содержание освещения перед входом в подъезд</t>
  </si>
  <si>
    <t>4.</t>
  </si>
  <si>
    <t>Техническое обслуживание ВДГО</t>
  </si>
  <si>
    <t>4.1.</t>
  </si>
  <si>
    <t>5.</t>
  </si>
  <si>
    <t>Прочистка  вентканалов и дымоходов</t>
  </si>
  <si>
    <t>5.1.</t>
  </si>
  <si>
    <t>Периодическая проверка и чистка вентканалов ( 3 раза в год)</t>
  </si>
  <si>
    <t>6.</t>
  </si>
  <si>
    <t xml:space="preserve"> Коммунальные услуги на СОИ</t>
  </si>
  <si>
    <t>6.1.</t>
  </si>
  <si>
    <t>Электроэнергия на СОИ</t>
  </si>
  <si>
    <t>7.</t>
  </si>
  <si>
    <t>Управление МКД</t>
  </si>
  <si>
    <t>7.1.</t>
  </si>
  <si>
    <t>Услуги связи</t>
  </si>
  <si>
    <t>Услуги по ведению бухгалтерского учета</t>
  </si>
  <si>
    <t>Услуги по ведению кадрового учета</t>
  </si>
  <si>
    <t>Расходы на концтовары</t>
  </si>
  <si>
    <t>Техническая поддержка сайта</t>
  </si>
  <si>
    <t>Аренда нежилого помещения (офис)</t>
  </si>
  <si>
    <t>Расходы на охрану труда по ТК РФ, 0,2%</t>
  </si>
  <si>
    <t>Расходные материалы на оргтехнику</t>
  </si>
  <si>
    <t>Затраты на обучение и повышение квалификации ИТР, работников</t>
  </si>
  <si>
    <t>Эксплуатация осветительных установок общедомовых помещений, вкючая светильники на лестничных площадках и коридорах</t>
  </si>
  <si>
    <t>ИТОГО:</t>
  </si>
  <si>
    <t>Техническое обслуживание, содержание  инженерного оборудования и конструктивных элементов  здания</t>
  </si>
  <si>
    <t>3.12.</t>
  </si>
  <si>
    <t>Обслуживание этажных электрических щитов</t>
  </si>
  <si>
    <t>3.13.</t>
  </si>
  <si>
    <t xml:space="preserve">Ревизия и прочистка канализационных лежаков </t>
  </si>
  <si>
    <t>3.14.</t>
  </si>
  <si>
    <t>Ревизия и прочистка ливневой канализации, приемных решеток, очистка приямков</t>
  </si>
  <si>
    <t>Вывоз и утилизация ртутных ламп</t>
  </si>
  <si>
    <t>Авансовые платежи потребителей на начало периода (руб.)</t>
  </si>
  <si>
    <t>Переходящие остатки денежных средств на начало периода (руб.)</t>
  </si>
  <si>
    <t>Задолженность потребителей на начало периода (руб.)</t>
  </si>
  <si>
    <t>Начислено за услуги (работы) по содержанию и текущему ремонту:</t>
  </si>
  <si>
    <t>в т.ч. содержание дома (руб.)</t>
  </si>
  <si>
    <t>в т.ч. текущий ремонт (руб.)</t>
  </si>
  <si>
    <t>в т.ч. услуги управления (руб.)</t>
  </si>
  <si>
    <t>Получено денежных средств: Всего (руб.)</t>
  </si>
  <si>
    <t>в т.ч. денежных средств от собственников и нанимателей (руб.)</t>
  </si>
  <si>
    <t>в т.ч. целевых взносов от собственников и нанимателей (руб.)</t>
  </si>
  <si>
    <t>в т.ч. субсидий (руб.)</t>
  </si>
  <si>
    <t>в т.ч. денежных средств от использования общего имущества (руб.)</t>
  </si>
  <si>
    <t>в т.ч. прочие поступления (руб.)</t>
  </si>
  <si>
    <t>Всего денежных средств с учетом остатков (руб.)</t>
  </si>
  <si>
    <t>Авансовые платежи потребителей на конец периода (руб.)</t>
  </si>
  <si>
    <t>Переходящие остатки денежных средств на конец периода (руб.)</t>
  </si>
  <si>
    <t>Задолженность потребителей на конец периода (руб.)</t>
  </si>
  <si>
    <t>Комиссионное вознаграждение банка, почты</t>
  </si>
  <si>
    <t>ООО "Жилкомсервис"</t>
  </si>
  <si>
    <t>Услуги паспортной службы</t>
  </si>
  <si>
    <t>Услуги по начислению, сбору платежей и работа с неплатильщиками</t>
  </si>
  <si>
    <t>3.15.</t>
  </si>
  <si>
    <t>Сбивание сосулек и очиска кровли от снега,  мусора</t>
  </si>
  <si>
    <t xml:space="preserve">Промывка и оприссовка  внутридомовой инженерной системы теплоснабжения </t>
  </si>
  <si>
    <t>Техническое обслуживание газопроводов ( 1 раз в год)</t>
  </si>
  <si>
    <t>Адрес: ул.Карла Маркса, д.48</t>
  </si>
  <si>
    <t>Площадь жилых и нежилых помещений  дома :  619,9 м2,      Колличество квартир:  16</t>
  </si>
  <si>
    <t>3.16.</t>
  </si>
  <si>
    <t>Ручная и механизированная очистка придомовой территории от снега, сдвигание свежевыповшего снега</t>
  </si>
  <si>
    <t>ООО "СП ДПО ЛР ЛО"</t>
  </si>
  <si>
    <t>Филиал АО "Газпром газораспределение Лен.обл."</t>
  </si>
  <si>
    <t>1.1.8.</t>
  </si>
  <si>
    <t>Услуги аварийно-диспетчерской службы</t>
  </si>
  <si>
    <t>3.17.</t>
  </si>
  <si>
    <t>Расходы на содержание специалистов, налоги, отчисления в внебюджетные  фонды</t>
  </si>
  <si>
    <t>2.2.</t>
  </si>
  <si>
    <t>2.3.</t>
  </si>
  <si>
    <t>Генеральный директор ООО "Жилкомсервис"</t>
  </si>
  <si>
    <t>Т.Л.Куличенко</t>
  </si>
  <si>
    <t>Услуги по обслуживанию программ и печать квитанций</t>
  </si>
  <si>
    <t>ОТЧЕТ  О  СТОИМОСТИ   РАБОТ  И УСЛУГ  ПО  СОДЕРЖАНИЮ   ОБЩЕГО  ИМУЩЕСТВА ЗА  2021 ГОД</t>
  </si>
  <si>
    <t>Заготовка песка (895,00 руб. за 1м3)</t>
  </si>
  <si>
    <t>Ежемесячное бслуживание, поверка и снятие показаний ОДПУ  холодного водоснгабжения (2737,00 руб.), электроэнергии</t>
  </si>
  <si>
    <t>Замена светодиодных светильников ( 2 шт.)</t>
  </si>
  <si>
    <t>Частичный ремонт отмостки</t>
  </si>
  <si>
    <t>7.2.</t>
  </si>
  <si>
    <t>7.3.</t>
  </si>
  <si>
    <t>7.4.</t>
  </si>
  <si>
    <t>7.5.</t>
  </si>
  <si>
    <t>7.6.</t>
  </si>
  <si>
    <t>7.7.</t>
  </si>
  <si>
    <t>7.8.</t>
  </si>
  <si>
    <t>7.9.</t>
  </si>
  <si>
    <t>7.10.</t>
  </si>
  <si>
    <t>7.11.</t>
  </si>
  <si>
    <t>7.12.</t>
  </si>
  <si>
    <t>7.13.</t>
  </si>
  <si>
    <t>7.14.</t>
  </si>
  <si>
    <t>Затраты на приобретение материалов - 5764,78 руб.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</si>
  <si>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</si>
  <si>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</si>
  <si>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ед.</t>
  </si>
  <si>
    <t>Направлено исковых заявлений</t>
  </si>
  <si>
    <t>Получено денежных средств по результатам претензионно- исковой  работы</t>
  </si>
  <si>
    <t>тыс.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</si>
</sst>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37" fillId="0" borderId="0" xfId="0" applyFont="1" applyAlignment="1">
      <alignment/>
    </xf>
    <xf numFmtId="0" fontId="0" fillId="0" borderId="0" xfId="0" applyAlignment="1">
      <alignment horizontal="center"/>
    </xf>
    <xf numFmtId="0" fontId="37" fillId="0" borderId="10" xfId="0" applyFont="1" applyBorder="1" applyAlignment="1">
      <alignment/>
    </xf>
    <xf numFmtId="0" fontId="38" fillId="0" borderId="10" xfId="0" applyFont="1" applyBorder="1" applyAlignment="1">
      <alignment horizontal="center"/>
    </xf>
    <xf numFmtId="0" fontId="38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37" fillId="0" borderId="10" xfId="0" applyNumberFormat="1" applyFont="1" applyBorder="1" applyAlignment="1">
      <alignment/>
    </xf>
    <xf numFmtId="2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wrapText="1"/>
    </xf>
    <xf numFmtId="0" fontId="39" fillId="0" borderId="0" xfId="0" applyFont="1" applyFill="1" applyBorder="1" applyAlignment="1">
      <alignment wrapText="1"/>
    </xf>
    <xf numFmtId="0" fontId="39" fillId="0" borderId="0" xfId="0" applyFont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37" fillId="0" borderId="13" xfId="0" applyFont="1" applyBorder="1" applyAlignment="1">
      <alignment horizontal="center" vertical="center" wrapText="1"/>
    </xf>
    <xf numFmtId="0" fontId="37" fillId="0" borderId="14" xfId="0" applyFont="1" applyBorder="1" applyAlignment="1">
      <alignment horizontal="center" vertical="center" wrapText="1"/>
    </xf>
    <xf numFmtId="2" fontId="0" fillId="0" borderId="13" xfId="0" applyNumberFormat="1" applyBorder="1" applyAlignment="1">
      <alignment horizontal="center" vertical="center"/>
    </xf>
    <xf numFmtId="2" fontId="0" fillId="0" borderId="14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7" fillId="0" borderId="13" xfId="0" applyFont="1" applyBorder="1" applyAlignment="1">
      <alignment vertical="center"/>
    </xf>
    <xf numFmtId="0" fontId="37" fillId="0" borderId="14" xfId="0" applyFont="1" applyBorder="1" applyAlignment="1">
      <alignment vertical="center"/>
    </xf>
    <xf numFmtId="0" fontId="37" fillId="0" borderId="15" xfId="0" applyFont="1" applyBorder="1" applyAlignment="1">
      <alignment vertical="center"/>
    </xf>
    <xf numFmtId="2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8" fillId="0" borderId="0" xfId="0" applyFont="1" applyAlignment="1">
      <alignment horizontal="center"/>
    </xf>
    <xf numFmtId="0" fontId="37" fillId="0" borderId="13" xfId="0" applyFont="1" applyBorder="1" applyAlignment="1">
      <alignment horizontal="center" vertical="distributed" wrapText="1"/>
    </xf>
    <xf numFmtId="0" fontId="0" fillId="0" borderId="15" xfId="0" applyBorder="1" applyAlignment="1">
      <alignment horizontal="center" vertical="distributed" wrapText="1"/>
    </xf>
    <xf numFmtId="0" fontId="0" fillId="0" borderId="14" xfId="0" applyBorder="1" applyAlignment="1">
      <alignment horizontal="center" vertical="distributed" wrapText="1"/>
    </xf>
    <xf numFmtId="2" fontId="0" fillId="0" borderId="13" xfId="0" applyNumberFormat="1" applyFont="1" applyBorder="1" applyAlignment="1">
      <alignment horizontal="center" vertical="distributed"/>
    </xf>
    <xf numFmtId="2" fontId="0" fillId="0" borderId="15" xfId="0" applyNumberFormat="1" applyFont="1" applyBorder="1" applyAlignment="1">
      <alignment horizontal="center" vertical="distributed"/>
    </xf>
    <xf numFmtId="2" fontId="0" fillId="0" borderId="14" xfId="0" applyNumberFormat="1" applyFont="1" applyBorder="1" applyAlignment="1">
      <alignment horizontal="center" vertical="distributed"/>
    </xf>
    <xf numFmtId="0" fontId="0" fillId="0" borderId="13" xfId="0" applyFont="1" applyBorder="1" applyAlignment="1">
      <alignment horizontal="center" vertical="distributed" wrapText="1"/>
    </xf>
    <xf numFmtId="0" fontId="0" fillId="0" borderId="15" xfId="0" applyFont="1" applyBorder="1" applyAlignment="1">
      <alignment vertical="distributed"/>
    </xf>
    <xf numFmtId="0" fontId="0" fillId="0" borderId="14" xfId="0" applyFont="1" applyBorder="1" applyAlignment="1">
      <alignment vertical="distributed"/>
    </xf>
    <xf numFmtId="2" fontId="0" fillId="0" borderId="13" xfId="0" applyNumberFormat="1" applyFont="1" applyBorder="1" applyAlignment="1">
      <alignment horizontal="center" vertical="center" wrapText="1"/>
    </xf>
    <xf numFmtId="2" fontId="0" fillId="0" borderId="15" xfId="0" applyNumberFormat="1" applyFont="1" applyBorder="1" applyAlignment="1">
      <alignment vertical="center"/>
    </xf>
    <xf numFmtId="2" fontId="0" fillId="0" borderId="14" xfId="0" applyNumberFormat="1" applyFon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4" xfId="0" applyBorder="1" applyAlignment="1">
      <alignment vertical="center"/>
    </xf>
    <xf numFmtId="0" fontId="37" fillId="0" borderId="13" xfId="0" applyFont="1" applyBorder="1" applyAlignment="1">
      <alignment horizontal="center" vertical="center"/>
    </xf>
    <xf numFmtId="0" fontId="37" fillId="0" borderId="15" xfId="0" applyFont="1" applyBorder="1" applyAlignment="1">
      <alignment horizontal="center" vertical="center"/>
    </xf>
    <xf numFmtId="2" fontId="0" fillId="0" borderId="13" xfId="0" applyNumberFormat="1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5"/>
  <sheetViews>
    <sheetView tabSelected="1" zoomScalePageLayoutView="0" workbookViewId="0" topLeftCell="A61">
      <selection activeCell="D85" sqref="D85"/>
    </sheetView>
  </sheetViews>
  <sheetFormatPr defaultColWidth="9.140625" defaultRowHeight="15"/>
  <cols>
    <col min="2" max="2" width="54.7109375" style="0" customWidth="1"/>
    <col min="3" max="3" width="18.8515625" style="0" customWidth="1"/>
    <col min="4" max="4" width="19.7109375" style="0" customWidth="1"/>
    <col min="5" max="5" width="20.00390625" style="0" customWidth="1"/>
    <col min="6" max="6" width="18.57421875" style="0" customWidth="1"/>
  </cols>
  <sheetData>
    <row r="1" spans="1:6" s="2" customFormat="1" ht="15">
      <c r="A1" s="29" t="s">
        <v>119</v>
      </c>
      <c r="B1" s="29"/>
      <c r="C1" s="29"/>
      <c r="D1" s="29"/>
      <c r="E1" s="29"/>
      <c r="F1" s="29"/>
    </row>
    <row r="2" ht="15">
      <c r="B2" t="s">
        <v>104</v>
      </c>
    </row>
    <row r="3" ht="15">
      <c r="B3" t="s">
        <v>105</v>
      </c>
    </row>
    <row r="5" spans="2:4" ht="15">
      <c r="B5" s="1" t="s">
        <v>79</v>
      </c>
      <c r="D5">
        <v>0</v>
      </c>
    </row>
    <row r="6" spans="2:4" ht="15">
      <c r="B6" s="1" t="s">
        <v>80</v>
      </c>
      <c r="D6">
        <v>0</v>
      </c>
    </row>
    <row r="7" spans="2:4" ht="15">
      <c r="B7" s="1" t="s">
        <v>81</v>
      </c>
      <c r="D7">
        <v>56351.26</v>
      </c>
    </row>
    <row r="8" spans="2:4" ht="15">
      <c r="B8" s="1" t="s">
        <v>82</v>
      </c>
      <c r="D8">
        <v>129342.74</v>
      </c>
    </row>
    <row r="9" spans="2:4" ht="15">
      <c r="B9" s="1" t="s">
        <v>83</v>
      </c>
      <c r="D9">
        <f>D8-D10-D11</f>
        <v>70278.32</v>
      </c>
    </row>
    <row r="10" spans="2:4" ht="15">
      <c r="B10" s="1" t="s">
        <v>84</v>
      </c>
      <c r="D10">
        <v>43758.84</v>
      </c>
    </row>
    <row r="11" spans="2:4" ht="15">
      <c r="B11" s="1" t="s">
        <v>85</v>
      </c>
      <c r="D11">
        <v>15305.58</v>
      </c>
    </row>
    <row r="12" spans="2:4" ht="15">
      <c r="B12" s="1" t="s">
        <v>86</v>
      </c>
      <c r="D12">
        <v>112984.11</v>
      </c>
    </row>
    <row r="13" spans="2:4" ht="15">
      <c r="B13" s="1" t="s">
        <v>87</v>
      </c>
      <c r="D13">
        <v>112984.11</v>
      </c>
    </row>
    <row r="14" spans="2:4" ht="15">
      <c r="B14" s="1" t="s">
        <v>88</v>
      </c>
      <c r="D14">
        <v>0</v>
      </c>
    </row>
    <row r="15" spans="2:4" ht="15">
      <c r="B15" s="1" t="s">
        <v>89</v>
      </c>
      <c r="D15">
        <v>0</v>
      </c>
    </row>
    <row r="16" spans="2:4" ht="15">
      <c r="B16" s="1" t="s">
        <v>90</v>
      </c>
      <c r="D16">
        <v>0</v>
      </c>
    </row>
    <row r="17" spans="2:4" ht="15">
      <c r="B17" s="1" t="s">
        <v>91</v>
      </c>
      <c r="D17">
        <v>0</v>
      </c>
    </row>
    <row r="18" spans="2:4" ht="15">
      <c r="B18" s="1" t="s">
        <v>92</v>
      </c>
      <c r="D18">
        <v>112984.11</v>
      </c>
    </row>
    <row r="19" spans="2:4" ht="15">
      <c r="B19" s="1" t="s">
        <v>93</v>
      </c>
      <c r="D19">
        <v>0</v>
      </c>
    </row>
    <row r="20" spans="2:4" ht="15">
      <c r="B20" s="1" t="s">
        <v>94</v>
      </c>
      <c r="D20">
        <v>0</v>
      </c>
    </row>
    <row r="21" spans="2:4" ht="15">
      <c r="B21" s="1" t="s">
        <v>95</v>
      </c>
      <c r="D21">
        <f>D7+D8-D18</f>
        <v>72709.89</v>
      </c>
    </row>
    <row r="22" ht="15">
      <c r="B22" s="1"/>
    </row>
    <row r="23" spans="1:6" s="1" customFormat="1" ht="36" customHeight="1">
      <c r="A23" s="4" t="s">
        <v>0</v>
      </c>
      <c r="B23" s="4" t="s">
        <v>1</v>
      </c>
      <c r="C23" s="4" t="s">
        <v>2</v>
      </c>
      <c r="D23" s="5" t="s">
        <v>3</v>
      </c>
      <c r="E23" s="7" t="s">
        <v>4</v>
      </c>
      <c r="F23" s="7" t="s">
        <v>5</v>
      </c>
    </row>
    <row r="24" spans="1:6" s="1" customFormat="1" ht="16.5" customHeight="1">
      <c r="A24" s="3" t="s">
        <v>6</v>
      </c>
      <c r="B24" s="4" t="s">
        <v>15</v>
      </c>
      <c r="C24" s="30" t="s">
        <v>97</v>
      </c>
      <c r="D24" s="33">
        <f>E24/12</f>
        <v>1698.5258333333334</v>
      </c>
      <c r="E24" s="36">
        <v>20382.31</v>
      </c>
      <c r="F24" s="39">
        <f>D24/619.9</f>
        <v>2.7399997311394313</v>
      </c>
    </row>
    <row r="25" spans="1:6" ht="15">
      <c r="A25" s="3" t="s">
        <v>8</v>
      </c>
      <c r="B25" s="5" t="s">
        <v>7</v>
      </c>
      <c r="C25" s="31"/>
      <c r="D25" s="34"/>
      <c r="E25" s="37"/>
      <c r="F25" s="40"/>
    </row>
    <row r="26" spans="1:6" ht="15">
      <c r="A26" s="3" t="s">
        <v>16</v>
      </c>
      <c r="B26" s="3" t="s">
        <v>9</v>
      </c>
      <c r="C26" s="31"/>
      <c r="D26" s="34"/>
      <c r="E26" s="37"/>
      <c r="F26" s="40"/>
    </row>
    <row r="27" spans="1:6" ht="15">
      <c r="A27" s="3" t="s">
        <v>17</v>
      </c>
      <c r="B27" s="3" t="s">
        <v>10</v>
      </c>
      <c r="C27" s="31"/>
      <c r="D27" s="34"/>
      <c r="E27" s="37"/>
      <c r="F27" s="40"/>
    </row>
    <row r="28" spans="1:6" ht="15">
      <c r="A28" s="3" t="s">
        <v>18</v>
      </c>
      <c r="B28" s="3" t="s">
        <v>11</v>
      </c>
      <c r="C28" s="31"/>
      <c r="D28" s="34"/>
      <c r="E28" s="37"/>
      <c r="F28" s="40"/>
    </row>
    <row r="29" spans="1:6" ht="15">
      <c r="A29" s="3" t="s">
        <v>19</v>
      </c>
      <c r="B29" s="3" t="s">
        <v>12</v>
      </c>
      <c r="C29" s="31"/>
      <c r="D29" s="34"/>
      <c r="E29" s="37"/>
      <c r="F29" s="40"/>
    </row>
    <row r="30" spans="1:6" ht="15">
      <c r="A30" s="3" t="s">
        <v>20</v>
      </c>
      <c r="B30" s="3" t="s">
        <v>13</v>
      </c>
      <c r="C30" s="31"/>
      <c r="D30" s="34"/>
      <c r="E30" s="37"/>
      <c r="F30" s="40"/>
    </row>
    <row r="31" spans="1:6" ht="24.75">
      <c r="A31" s="3" t="s">
        <v>21</v>
      </c>
      <c r="B31" s="6" t="s">
        <v>107</v>
      </c>
      <c r="C31" s="31"/>
      <c r="D31" s="34"/>
      <c r="E31" s="37"/>
      <c r="F31" s="40"/>
    </row>
    <row r="32" spans="1:6" ht="15">
      <c r="A32" s="3" t="s">
        <v>22</v>
      </c>
      <c r="B32" s="6" t="s">
        <v>120</v>
      </c>
      <c r="C32" s="31"/>
      <c r="D32" s="34"/>
      <c r="E32" s="37"/>
      <c r="F32" s="40"/>
    </row>
    <row r="33" spans="1:6" ht="15">
      <c r="A33" s="3" t="s">
        <v>110</v>
      </c>
      <c r="B33" s="3" t="s">
        <v>14</v>
      </c>
      <c r="C33" s="32"/>
      <c r="D33" s="35"/>
      <c r="E33" s="38"/>
      <c r="F33" s="41"/>
    </row>
    <row r="34" spans="1:6" ht="15">
      <c r="A34" s="3" t="s">
        <v>23</v>
      </c>
      <c r="B34" s="4" t="s">
        <v>24</v>
      </c>
      <c r="C34" s="44" t="s">
        <v>97</v>
      </c>
      <c r="D34" s="46">
        <f>E34/12</f>
        <v>1454.5783333333331</v>
      </c>
      <c r="E34" s="48">
        <v>17454.94</v>
      </c>
      <c r="F34" s="46">
        <f>D34/619.9</f>
        <v>2.346472549335914</v>
      </c>
    </row>
    <row r="35" spans="1:6" ht="15">
      <c r="A35" s="3" t="s">
        <v>25</v>
      </c>
      <c r="B35" s="6" t="s">
        <v>122</v>
      </c>
      <c r="C35" s="45"/>
      <c r="D35" s="47"/>
      <c r="E35" s="49"/>
      <c r="F35" s="47"/>
    </row>
    <row r="36" spans="1:6" ht="15">
      <c r="A36" s="3" t="s">
        <v>114</v>
      </c>
      <c r="B36" s="6" t="s">
        <v>123</v>
      </c>
      <c r="C36" s="45"/>
      <c r="D36" s="47"/>
      <c r="E36" s="49"/>
      <c r="F36" s="47"/>
    </row>
    <row r="37" spans="1:6" ht="15">
      <c r="A37" s="3" t="s">
        <v>115</v>
      </c>
      <c r="B37" s="6" t="s">
        <v>137</v>
      </c>
      <c r="C37" s="23"/>
      <c r="D37" s="23"/>
      <c r="E37" s="23"/>
      <c r="F37" s="23"/>
    </row>
    <row r="38" spans="1:6" ht="24.75">
      <c r="A38" s="3" t="s">
        <v>26</v>
      </c>
      <c r="B38" s="7" t="s">
        <v>71</v>
      </c>
      <c r="C38" s="24" t="s">
        <v>97</v>
      </c>
      <c r="D38" s="20">
        <f>E38/12</f>
        <v>2897.8116666666665</v>
      </c>
      <c r="E38" s="22">
        <v>34773.74</v>
      </c>
      <c r="F38" s="20">
        <f>D38/619.9</f>
        <v>4.674643759746195</v>
      </c>
    </row>
    <row r="39" spans="1:6" ht="24.75">
      <c r="A39" s="3" t="s">
        <v>27</v>
      </c>
      <c r="B39" s="6" t="s">
        <v>28</v>
      </c>
      <c r="C39" s="26"/>
      <c r="D39" s="27"/>
      <c r="E39" s="28"/>
      <c r="F39" s="27"/>
    </row>
    <row r="40" spans="1:6" ht="36.75">
      <c r="A40" s="3" t="s">
        <v>29</v>
      </c>
      <c r="B40" s="6" t="s">
        <v>31</v>
      </c>
      <c r="C40" s="26"/>
      <c r="D40" s="27"/>
      <c r="E40" s="28"/>
      <c r="F40" s="27"/>
    </row>
    <row r="41" spans="1:6" ht="15">
      <c r="A41" s="3" t="s">
        <v>30</v>
      </c>
      <c r="B41" s="3" t="s">
        <v>33</v>
      </c>
      <c r="C41" s="26"/>
      <c r="D41" s="27"/>
      <c r="E41" s="28"/>
      <c r="F41" s="27"/>
    </row>
    <row r="42" spans="1:6" ht="24.75">
      <c r="A42" s="3" t="s">
        <v>32</v>
      </c>
      <c r="B42" s="6" t="s">
        <v>35</v>
      </c>
      <c r="C42" s="26"/>
      <c r="D42" s="27"/>
      <c r="E42" s="28"/>
      <c r="F42" s="27"/>
    </row>
    <row r="43" spans="1:6" ht="24.75">
      <c r="A43" s="3" t="s">
        <v>34</v>
      </c>
      <c r="B43" s="6" t="s">
        <v>69</v>
      </c>
      <c r="C43" s="26"/>
      <c r="D43" s="27"/>
      <c r="E43" s="28"/>
      <c r="F43" s="27"/>
    </row>
    <row r="44" spans="1:6" ht="24.75">
      <c r="A44" s="3" t="s">
        <v>36</v>
      </c>
      <c r="B44" s="6" t="s">
        <v>38</v>
      </c>
      <c r="C44" s="26"/>
      <c r="D44" s="27"/>
      <c r="E44" s="28"/>
      <c r="F44" s="27"/>
    </row>
    <row r="45" spans="1:6" ht="24.75">
      <c r="A45" s="3" t="s">
        <v>37</v>
      </c>
      <c r="B45" s="6" t="s">
        <v>102</v>
      </c>
      <c r="C45" s="26"/>
      <c r="D45" s="27"/>
      <c r="E45" s="28"/>
      <c r="F45" s="27"/>
    </row>
    <row r="46" spans="1:6" ht="48.75">
      <c r="A46" s="3" t="s">
        <v>39</v>
      </c>
      <c r="B46" s="6" t="s">
        <v>41</v>
      </c>
      <c r="C46" s="26"/>
      <c r="D46" s="27"/>
      <c r="E46" s="28"/>
      <c r="F46" s="27"/>
    </row>
    <row r="47" spans="1:6" ht="15">
      <c r="A47" s="3" t="s">
        <v>40</v>
      </c>
      <c r="B47" s="3" t="s">
        <v>43</v>
      </c>
      <c r="C47" s="26"/>
      <c r="D47" s="27"/>
      <c r="E47" s="28"/>
      <c r="F47" s="27"/>
    </row>
    <row r="48" spans="1:6" ht="15">
      <c r="A48" s="3" t="s">
        <v>42</v>
      </c>
      <c r="B48" s="3" t="s">
        <v>45</v>
      </c>
      <c r="C48" s="26"/>
      <c r="D48" s="27"/>
      <c r="E48" s="28"/>
      <c r="F48" s="27"/>
    </row>
    <row r="49" spans="1:6" ht="15">
      <c r="A49" s="3" t="s">
        <v>44</v>
      </c>
      <c r="B49" s="3" t="s">
        <v>73</v>
      </c>
      <c r="C49" s="26"/>
      <c r="D49" s="27"/>
      <c r="E49" s="28"/>
      <c r="F49" s="27"/>
    </row>
    <row r="50" spans="1:6" ht="15">
      <c r="A50" s="3" t="s">
        <v>72</v>
      </c>
      <c r="B50" s="3" t="s">
        <v>75</v>
      </c>
      <c r="C50" s="26"/>
      <c r="D50" s="27"/>
      <c r="E50" s="28"/>
      <c r="F50" s="27"/>
    </row>
    <row r="51" spans="1:6" ht="24.75">
      <c r="A51" s="3" t="s">
        <v>74</v>
      </c>
      <c r="B51" s="6" t="s">
        <v>77</v>
      </c>
      <c r="C51" s="26"/>
      <c r="D51" s="27"/>
      <c r="E51" s="28"/>
      <c r="F51" s="27"/>
    </row>
    <row r="52" spans="1:6" ht="15">
      <c r="A52" s="3" t="s">
        <v>76</v>
      </c>
      <c r="B52" s="6" t="s">
        <v>78</v>
      </c>
      <c r="C52" s="26"/>
      <c r="D52" s="27"/>
      <c r="E52" s="28"/>
      <c r="F52" s="27"/>
    </row>
    <row r="53" spans="1:6" ht="15">
      <c r="A53" s="3" t="s">
        <v>100</v>
      </c>
      <c r="B53" s="6" t="s">
        <v>101</v>
      </c>
      <c r="C53" s="42"/>
      <c r="D53" s="28"/>
      <c r="E53" s="28"/>
      <c r="F53" s="28"/>
    </row>
    <row r="54" spans="1:6" ht="15">
      <c r="A54" s="3" t="s">
        <v>106</v>
      </c>
      <c r="B54" s="6" t="s">
        <v>111</v>
      </c>
      <c r="C54" s="42"/>
      <c r="D54" s="28"/>
      <c r="E54" s="28"/>
      <c r="F54" s="28"/>
    </row>
    <row r="55" spans="1:6" ht="24.75">
      <c r="A55" s="3" t="s">
        <v>112</v>
      </c>
      <c r="B55" s="6" t="s">
        <v>121</v>
      </c>
      <c r="C55" s="43"/>
      <c r="D55" s="23"/>
      <c r="E55" s="23"/>
      <c r="F55" s="23"/>
    </row>
    <row r="56" spans="1:6" ht="15">
      <c r="A56" s="3" t="s">
        <v>46</v>
      </c>
      <c r="B56" s="4" t="s">
        <v>47</v>
      </c>
      <c r="C56" s="18" t="s">
        <v>109</v>
      </c>
      <c r="D56" s="20">
        <f>E56/12</f>
        <v>265.8333333333333</v>
      </c>
      <c r="E56" s="22">
        <v>3190</v>
      </c>
      <c r="F56" s="20">
        <f>D56/619.9</f>
        <v>0.4288326074097973</v>
      </c>
    </row>
    <row r="57" spans="1:6" ht="18.75" customHeight="1">
      <c r="A57" s="3" t="s">
        <v>48</v>
      </c>
      <c r="B57" s="3" t="s">
        <v>103</v>
      </c>
      <c r="C57" s="19"/>
      <c r="D57" s="21"/>
      <c r="E57" s="23"/>
      <c r="F57" s="21"/>
    </row>
    <row r="58" spans="1:6" ht="15">
      <c r="A58" s="3" t="s">
        <v>49</v>
      </c>
      <c r="B58" s="4" t="s">
        <v>50</v>
      </c>
      <c r="C58" s="24" t="s">
        <v>108</v>
      </c>
      <c r="D58" s="22">
        <f>E58/12</f>
        <v>527.6</v>
      </c>
      <c r="E58" s="22">
        <v>6331.2</v>
      </c>
      <c r="F58" s="20">
        <f>D58/619.9</f>
        <v>0.8511050169382159</v>
      </c>
    </row>
    <row r="59" spans="1:6" ht="15">
      <c r="A59" s="3" t="s">
        <v>51</v>
      </c>
      <c r="B59" s="3" t="s">
        <v>52</v>
      </c>
      <c r="C59" s="26"/>
      <c r="D59" s="23"/>
      <c r="E59" s="23"/>
      <c r="F59" s="21"/>
    </row>
    <row r="60" spans="1:6" ht="15">
      <c r="A60" s="3" t="s">
        <v>53</v>
      </c>
      <c r="B60" s="4" t="s">
        <v>54</v>
      </c>
      <c r="C60" s="24" t="s">
        <v>97</v>
      </c>
      <c r="D60" s="20">
        <f>E60/12</f>
        <v>1287.8</v>
      </c>
      <c r="E60" s="22">
        <v>15453.6</v>
      </c>
      <c r="F60" s="20">
        <f>D60/619.9</f>
        <v>2.0774318438457815</v>
      </c>
    </row>
    <row r="61" spans="1:6" ht="15">
      <c r="A61" s="3" t="s">
        <v>55</v>
      </c>
      <c r="B61" s="3" t="s">
        <v>56</v>
      </c>
      <c r="C61" s="25"/>
      <c r="D61" s="21"/>
      <c r="E61" s="23"/>
      <c r="F61" s="21"/>
    </row>
    <row r="62" spans="1:6" ht="15">
      <c r="A62" s="3" t="s">
        <v>57</v>
      </c>
      <c r="B62" s="4" t="s">
        <v>58</v>
      </c>
      <c r="C62" s="24" t="s">
        <v>97</v>
      </c>
      <c r="D62" s="20">
        <f>E62/12</f>
        <v>1283.1933333333334</v>
      </c>
      <c r="E62" s="22">
        <v>15398.32</v>
      </c>
      <c r="F62" s="20">
        <f>D62/619.9</f>
        <v>2.070000537721138</v>
      </c>
    </row>
    <row r="63" spans="1:6" ht="15">
      <c r="A63" s="3" t="s">
        <v>59</v>
      </c>
      <c r="B63" s="3" t="s">
        <v>60</v>
      </c>
      <c r="C63" s="26"/>
      <c r="D63" s="27"/>
      <c r="E63" s="28"/>
      <c r="F63" s="27"/>
    </row>
    <row r="64" spans="1:6" ht="15">
      <c r="A64" s="3" t="s">
        <v>124</v>
      </c>
      <c r="B64" s="3" t="s">
        <v>61</v>
      </c>
      <c r="C64" s="26"/>
      <c r="D64" s="27"/>
      <c r="E64" s="28"/>
      <c r="F64" s="27"/>
    </row>
    <row r="65" spans="1:6" ht="15">
      <c r="A65" s="3" t="s">
        <v>125</v>
      </c>
      <c r="B65" s="3" t="s">
        <v>62</v>
      </c>
      <c r="C65" s="26"/>
      <c r="D65" s="27"/>
      <c r="E65" s="28"/>
      <c r="F65" s="27"/>
    </row>
    <row r="66" spans="1:6" ht="15">
      <c r="A66" s="3" t="s">
        <v>126</v>
      </c>
      <c r="B66" s="3" t="s">
        <v>63</v>
      </c>
      <c r="C66" s="26"/>
      <c r="D66" s="27"/>
      <c r="E66" s="28"/>
      <c r="F66" s="27"/>
    </row>
    <row r="67" spans="1:6" ht="15">
      <c r="A67" s="3" t="s">
        <v>127</v>
      </c>
      <c r="B67" s="3" t="s">
        <v>64</v>
      </c>
      <c r="C67" s="26"/>
      <c r="D67" s="27"/>
      <c r="E67" s="28"/>
      <c r="F67" s="27"/>
    </row>
    <row r="68" spans="1:6" ht="15">
      <c r="A68" s="3" t="s">
        <v>128</v>
      </c>
      <c r="B68" s="3" t="s">
        <v>65</v>
      </c>
      <c r="C68" s="26"/>
      <c r="D68" s="27"/>
      <c r="E68" s="28"/>
      <c r="F68" s="27"/>
    </row>
    <row r="69" spans="1:6" ht="15">
      <c r="A69" s="3" t="s">
        <v>129</v>
      </c>
      <c r="B69" s="3" t="s">
        <v>68</v>
      </c>
      <c r="C69" s="26"/>
      <c r="D69" s="27"/>
      <c r="E69" s="28"/>
      <c r="F69" s="27"/>
    </row>
    <row r="70" spans="1:6" ht="15">
      <c r="A70" s="3" t="s">
        <v>130</v>
      </c>
      <c r="B70" s="3" t="s">
        <v>66</v>
      </c>
      <c r="C70" s="26"/>
      <c r="D70" s="27"/>
      <c r="E70" s="28"/>
      <c r="F70" s="27"/>
    </row>
    <row r="71" spans="1:6" ht="15">
      <c r="A71" s="3" t="s">
        <v>131</v>
      </c>
      <c r="B71" s="3" t="s">
        <v>67</v>
      </c>
      <c r="C71" s="26"/>
      <c r="D71" s="27"/>
      <c r="E71" s="28"/>
      <c r="F71" s="27"/>
    </row>
    <row r="72" spans="1:6" ht="15">
      <c r="A72" s="3" t="s">
        <v>132</v>
      </c>
      <c r="B72" s="3" t="s">
        <v>96</v>
      </c>
      <c r="C72" s="26"/>
      <c r="D72" s="27"/>
      <c r="E72" s="28"/>
      <c r="F72" s="27"/>
    </row>
    <row r="73" spans="1:6" ht="15">
      <c r="A73" s="9" t="s">
        <v>133</v>
      </c>
      <c r="B73" s="3" t="s">
        <v>98</v>
      </c>
      <c r="C73" s="26"/>
      <c r="D73" s="27"/>
      <c r="E73" s="28"/>
      <c r="F73" s="27"/>
    </row>
    <row r="74" spans="1:6" ht="15">
      <c r="A74" s="9" t="s">
        <v>134</v>
      </c>
      <c r="B74" s="3" t="s">
        <v>99</v>
      </c>
      <c r="C74" s="26"/>
      <c r="D74" s="27"/>
      <c r="E74" s="28"/>
      <c r="F74" s="27"/>
    </row>
    <row r="75" spans="1:6" ht="15">
      <c r="A75" s="9" t="s">
        <v>135</v>
      </c>
      <c r="B75" s="3" t="s">
        <v>118</v>
      </c>
      <c r="C75" s="26"/>
      <c r="D75" s="27"/>
      <c r="E75" s="28"/>
      <c r="F75" s="27"/>
    </row>
    <row r="76" spans="1:6" ht="24.75">
      <c r="A76" s="3" t="s">
        <v>136</v>
      </c>
      <c r="B76" s="6" t="s">
        <v>113</v>
      </c>
      <c r="C76" s="25"/>
      <c r="D76" s="21"/>
      <c r="E76" s="23"/>
      <c r="F76" s="21"/>
    </row>
    <row r="77" spans="1:6" ht="15">
      <c r="A77" s="16" t="s">
        <v>70</v>
      </c>
      <c r="B77" s="17"/>
      <c r="C77" s="8"/>
      <c r="D77" s="10">
        <f>E77/12</f>
        <v>9415.342499999999</v>
      </c>
      <c r="E77" s="8">
        <f>SUM(E24:E76)</f>
        <v>112984.10999999999</v>
      </c>
      <c r="F77" s="10">
        <f>D77/619.9</f>
        <v>15.188486046136472</v>
      </c>
    </row>
    <row r="79" spans="2:3" ht="15">
      <c r="B79" t="s">
        <v>116</v>
      </c>
      <c r="C79" t="s">
        <v>117</v>
      </c>
    </row>
    <row r="81" spans="2:6" ht="15.75">
      <c r="B81" s="14" t="s">
        <v>138</v>
      </c>
      <c r="C81" s="15"/>
      <c r="D81" s="15"/>
      <c r="E81" s="15"/>
      <c r="F81" s="15"/>
    </row>
    <row r="83" spans="2:4" ht="15">
      <c r="B83" s="11" t="s">
        <v>139</v>
      </c>
      <c r="C83" s="12" t="s">
        <v>140</v>
      </c>
      <c r="D83" s="12">
        <v>2</v>
      </c>
    </row>
    <row r="84" spans="2:4" ht="15">
      <c r="B84" s="11" t="s">
        <v>141</v>
      </c>
      <c r="C84" s="12" t="s">
        <v>140</v>
      </c>
      <c r="D84" s="12">
        <v>2</v>
      </c>
    </row>
    <row r="85" spans="2:4" ht="30">
      <c r="B85" s="13" t="s">
        <v>142</v>
      </c>
      <c r="C85" s="12" t="s">
        <v>143</v>
      </c>
      <c r="D85" s="12">
        <v>0</v>
      </c>
    </row>
  </sheetData>
  <sheetProtection/>
  <mergeCells count="31">
    <mergeCell ref="E60:E61"/>
    <mergeCell ref="F60:F61"/>
    <mergeCell ref="A1:F1"/>
    <mergeCell ref="C24:C33"/>
    <mergeCell ref="D24:D33"/>
    <mergeCell ref="E24:E33"/>
    <mergeCell ref="F24:F33"/>
    <mergeCell ref="C38:C55"/>
    <mergeCell ref="D38:D55"/>
    <mergeCell ref="E38:E55"/>
    <mergeCell ref="F38:F55"/>
    <mergeCell ref="C34:C37"/>
    <mergeCell ref="D34:D37"/>
    <mergeCell ref="E34:E37"/>
    <mergeCell ref="F34:F37"/>
    <mergeCell ref="B81:F81"/>
    <mergeCell ref="A77:B77"/>
    <mergeCell ref="C56:C57"/>
    <mergeCell ref="D56:D57"/>
    <mergeCell ref="E56:E57"/>
    <mergeCell ref="F56:F57"/>
    <mergeCell ref="C60:C61"/>
    <mergeCell ref="C62:C76"/>
    <mergeCell ref="D62:D76"/>
    <mergeCell ref="E62:E76"/>
    <mergeCell ref="F62:F76"/>
    <mergeCell ref="C58:C59"/>
    <mergeCell ref="D58:D59"/>
    <mergeCell ref="E58:E59"/>
    <mergeCell ref="F58:F59"/>
    <mergeCell ref="D60:D61"/>
  </mergeCells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2022-04-04T20:24:11Z</dcterms:modified>
  <cp:category/>
  <cp:version/>
  <cp:contentType/>
  <cp:contentStatus/>
</cp:coreProperties>
</file>