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<sst xmlns="http://schemas.openxmlformats.org/spreadsheetml/2006/main" count="167" uniqueCount="161">
  <si>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</si>
  <si>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</si>
  <si>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</si>
  <si>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</si>
  <si>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</si>
  <si>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</si>
  <si>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</si>
  <si>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</si>
  <si>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</si>
  <si>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</si>
  <si>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</si>
  <si>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</si>
  <si>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</si>
  <si>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</si>
  <si>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</si>
  <si>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</si>
  <si>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</si>
  <si>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</si>
  <si>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</si>
  <si>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</si>
  <si>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</si>
  <si>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</si>
  <si>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</si>
  <si>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</si>
  <si>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</si>
  <si>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</si>
  <si>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</si>
  <si>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</si>
  <si>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</si>
  <si>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</si>
  <si>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</si>
  <si>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</si>
  <si>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</si>
  <si>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</si>
  <si>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</si>
  <si>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</si>
  <si>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</si>
  <si>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</si>
  <si>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</si>
  <si>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</si>
  <si>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</si>
  <si>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</si>
  <si>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</si>
  <si>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</si>
  <si>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</si>
  <si>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</si>
  <si>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</si>
  <si>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</si>
  <si>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</si>
  <si>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</si>
  <si>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</si>
  <si>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</si>
  <si>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</si>
  <si>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</si>
  <si>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</si>
  <si>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</si>
  <si>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</si>
  <si>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</si>
  <si>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</si>
  <si>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</si>
  <si>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</si>
  <si>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</si>
  <si>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</si>
  <si>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</si>
  <si>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</si>
  <si>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</si>
  <si>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</si>
  <si>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</si>
  <si>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</si>
  <si>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</si>
  <si>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</si>
  <si>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</si>
  <si>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</si>
  <si>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</si>
  <si>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</si>
  <si>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</si>
  <si>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</si>
  <si>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</si>
  <si>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</si>
  <si>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</si>
  <si>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</si>
  <si>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</si>
  <si>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</si>
  <si>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</si>
  <si>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</si>
  <si>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</si>
  <si>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</si>
  <si>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</si>
  <si>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</si>
  <si>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</si>
  <si>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</si>
  <si>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</si>
  <si>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</si>
  <si>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</si>
  <si>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</si>
  <si>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</si>
  <si>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</si>
  <si>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</si>
  <si>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</si>
  <si>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</si>
  <si>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</si>
  <si>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</si>
  <si>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</si>
  <si>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</si>
  <si>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</si>
  <si>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</si>
  <si>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</si>
  <si>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</si>
  <si>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</si>
  <si>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</si>
  <si>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</si>
  <si>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</si>
  <si>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</si>
  <si>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</si>
  <si>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</si>
  <si>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</si>
  <si>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</si>
  <si>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</si>
  <si>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</si>
  <si>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</si>
  <si>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</si>
  <si>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</si>
  <si>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</si>
  <si>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</si>
  <si>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</si>
  <si>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</si>
  <si>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</si>
  <si>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Очистка  мягкой кровли  от снега и мусора (30,0 руб./м2)</t>
  </si>
  <si>
    <t>8.11.</t>
  </si>
  <si>
    <t>Адрес: ул.Карла Маркса, д.41</t>
  </si>
  <si>
    <t>Частичный ремонт кровли над кв. №40 (промазка стыков)</t>
  </si>
  <si>
    <t>Площадь дома :  жилые помещения 1539,90 м2 ,      колличество квартир: 42</t>
  </si>
  <si>
    <t>1.1.8.</t>
  </si>
  <si>
    <t>ОТЧЕТ  О  СТОИМОСТИ   РАБОТ  И УСЛУГ  ПО  СОДЕРЖАНИЮ   ОБЩЕГО  ИМУЩЕСТВА ЗА  2020 ГОД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</si>
  <si>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</si>
  <si>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</si>
  <si>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Отведение сточных вод СОИ</t>
  </si>
  <si>
    <t>6.3.</t>
  </si>
  <si>
    <t>Услуги аврийно-диспетчерской службы</t>
  </si>
  <si>
    <t>Заготовка песка (600.0 руб. за 1м3)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</si>
  <si>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- 8747,00 руб.</t>
  </si>
  <si>
    <t>Замена стояка отопления в подъезде №1</t>
  </si>
  <si>
    <t>Замена светильников на энергосберегающие Эконом ЖКХ с датчиками в подъезде №2 (3 шт.)</t>
  </si>
  <si>
    <t>Частичный ремонт вентиляционных шахт (крышки и короба)</t>
  </si>
  <si>
    <t>Частичный ремон кровли (промазывание) и парапет.</t>
  </si>
  <si>
    <t>Частичная замена лежака системы водоотведения</t>
  </si>
  <si>
    <t>Замена запорной арматуры на лежаке системы отопления</t>
  </si>
  <si>
    <t>Покраска скамеек</t>
  </si>
  <si>
    <t>Услуги паспорьной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</si>
  <si>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</si>
  <si>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</si>
  <si>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</si>
  <si>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</si>
  <si>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</si>
  <si>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</si>
  <si>
    <t>2.5.</t>
  </si>
  <si>
    <t>2.6.</t>
  </si>
  <si>
    <t>2.7.</t>
  </si>
  <si>
    <t>2.8.</t>
  </si>
  <si>
    <t>Затраты на приобритение материалов - 12690,04 руб.</t>
  </si>
  <si>
    <t>2.9.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</si>
</sst>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34">
      <selection activeCell="B38" sqref="B38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4" t="s">
        <v>133</v>
      </c>
      <c r="B1" s="24"/>
      <c r="C1" s="24"/>
      <c r="D1" s="24"/>
      <c r="E1" s="24"/>
      <c r="F1" s="24"/>
    </row>
    <row r="2" ht="15">
      <c r="B2" t="s">
        <v>129</v>
      </c>
    </row>
    <row r="3" ht="15">
      <c r="B3" t="s">
        <v>131</v>
      </c>
    </row>
    <row r="5" spans="2:4" ht="15">
      <c r="B5" s="1" t="s">
        <v>101</v>
      </c>
      <c r="D5">
        <v>0</v>
      </c>
    </row>
    <row r="6" spans="2:4" ht="15">
      <c r="B6" s="1" t="s">
        <v>102</v>
      </c>
      <c r="D6">
        <v>0</v>
      </c>
    </row>
    <row r="7" spans="2:4" ht="15">
      <c r="B7" s="1" t="s">
        <v>103</v>
      </c>
      <c r="D7">
        <v>290067.02</v>
      </c>
    </row>
    <row r="8" spans="2:4" ht="15">
      <c r="B8" s="1" t="s">
        <v>104</v>
      </c>
      <c r="D8">
        <v>349067.46</v>
      </c>
    </row>
    <row r="9" spans="2:4" ht="15">
      <c r="B9" s="1" t="s">
        <v>105</v>
      </c>
      <c r="D9">
        <f>D8-D10-D11</f>
        <v>210674.82</v>
      </c>
    </row>
    <row r="10" spans="2:4" ht="15">
      <c r="B10" s="1" t="s">
        <v>106</v>
      </c>
      <c r="D10">
        <v>99587.16</v>
      </c>
    </row>
    <row r="11" spans="2:4" ht="15">
      <c r="B11" s="1" t="s">
        <v>107</v>
      </c>
      <c r="D11">
        <v>38805.48</v>
      </c>
    </row>
    <row r="12" spans="2:4" ht="15">
      <c r="B12" s="1" t="s">
        <v>108</v>
      </c>
      <c r="D12">
        <v>309144.49</v>
      </c>
    </row>
    <row r="13" spans="2:4" ht="15">
      <c r="B13" s="1" t="s">
        <v>109</v>
      </c>
      <c r="D13">
        <v>309144.49</v>
      </c>
    </row>
    <row r="14" spans="2:4" ht="15">
      <c r="B14" s="1" t="s">
        <v>110</v>
      </c>
      <c r="D14">
        <v>0</v>
      </c>
    </row>
    <row r="15" spans="2:4" ht="15">
      <c r="B15" s="1" t="s">
        <v>111</v>
      </c>
      <c r="D15">
        <v>0</v>
      </c>
    </row>
    <row r="16" spans="2:4" ht="15">
      <c r="B16" s="1" t="s">
        <v>112</v>
      </c>
      <c r="D16">
        <v>0</v>
      </c>
    </row>
    <row r="17" spans="2:4" ht="15">
      <c r="B17" s="1" t="s">
        <v>113</v>
      </c>
      <c r="D17">
        <v>0</v>
      </c>
    </row>
    <row r="18" spans="2:4" ht="15">
      <c r="B18" s="1" t="s">
        <v>114</v>
      </c>
      <c r="D18">
        <v>309144.49</v>
      </c>
    </row>
    <row r="19" spans="2:4" ht="15">
      <c r="B19" s="1" t="s">
        <v>115</v>
      </c>
      <c r="D19">
        <v>0</v>
      </c>
    </row>
    <row r="20" spans="2:4" ht="15">
      <c r="B20" s="1" t="s">
        <v>116</v>
      </c>
      <c r="D20">
        <v>0</v>
      </c>
    </row>
    <row r="21" spans="2:4" ht="15">
      <c r="B21" s="1" t="s">
        <v>117</v>
      </c>
      <c r="D21">
        <f>D7+D8-D18</f>
        <v>329989.99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17" t="s">
        <v>120</v>
      </c>
      <c r="D24" s="26">
        <f>E24/12</f>
        <v>4111.533333333334</v>
      </c>
      <c r="E24" s="29">
        <v>49338.4</v>
      </c>
      <c r="F24" s="29">
        <f>D24/1539.9</f>
        <v>2.6700002164642727</v>
      </c>
    </row>
    <row r="25" spans="1:6" ht="15">
      <c r="A25" s="3" t="s">
        <v>8</v>
      </c>
      <c r="B25" s="5" t="s">
        <v>7</v>
      </c>
      <c r="C25" s="25"/>
      <c r="D25" s="27"/>
      <c r="E25" s="27"/>
      <c r="F25" s="27"/>
    </row>
    <row r="26" spans="1:6" ht="15">
      <c r="A26" s="3" t="s">
        <v>17</v>
      </c>
      <c r="B26" s="3" t="s">
        <v>9</v>
      </c>
      <c r="C26" s="25"/>
      <c r="D26" s="27"/>
      <c r="E26" s="27"/>
      <c r="F26" s="27"/>
    </row>
    <row r="27" spans="1:6" ht="15">
      <c r="A27" s="3" t="s">
        <v>18</v>
      </c>
      <c r="B27" s="3" t="s">
        <v>11</v>
      </c>
      <c r="C27" s="25"/>
      <c r="D27" s="27"/>
      <c r="E27" s="27"/>
      <c r="F27" s="27"/>
    </row>
    <row r="28" spans="1:6" ht="15">
      <c r="A28" s="3" t="s">
        <v>19</v>
      </c>
      <c r="B28" s="3" t="s">
        <v>12</v>
      </c>
      <c r="C28" s="25"/>
      <c r="D28" s="27"/>
      <c r="E28" s="27"/>
      <c r="F28" s="27"/>
    </row>
    <row r="29" spans="1:6" ht="15">
      <c r="A29" s="3" t="s">
        <v>20</v>
      </c>
      <c r="B29" s="3" t="s">
        <v>13</v>
      </c>
      <c r="C29" s="25"/>
      <c r="D29" s="27"/>
      <c r="E29" s="27"/>
      <c r="F29" s="27"/>
    </row>
    <row r="30" spans="1:6" ht="15">
      <c r="A30" s="3" t="s">
        <v>21</v>
      </c>
      <c r="B30" s="3" t="s">
        <v>14</v>
      </c>
      <c r="C30" s="25"/>
      <c r="D30" s="27"/>
      <c r="E30" s="27"/>
      <c r="F30" s="27"/>
    </row>
    <row r="31" spans="1:6" ht="24.75">
      <c r="A31" s="3" t="s">
        <v>22</v>
      </c>
      <c r="B31" s="7" t="s">
        <v>121</v>
      </c>
      <c r="C31" s="25"/>
      <c r="D31" s="27"/>
      <c r="E31" s="27"/>
      <c r="F31" s="27"/>
    </row>
    <row r="32" spans="1:6" ht="15">
      <c r="A32" s="3" t="s">
        <v>23</v>
      </c>
      <c r="B32" s="7" t="s">
        <v>139</v>
      </c>
      <c r="C32" s="25"/>
      <c r="D32" s="27"/>
      <c r="E32" s="27"/>
      <c r="F32" s="27"/>
    </row>
    <row r="33" spans="1:6" ht="15">
      <c r="A33" s="3" t="s">
        <v>132</v>
      </c>
      <c r="B33" s="3" t="s">
        <v>15</v>
      </c>
      <c r="C33" s="19"/>
      <c r="D33" s="28"/>
      <c r="E33" s="28"/>
      <c r="F33" s="28"/>
    </row>
    <row r="34" spans="1:6" ht="15">
      <c r="A34" s="3" t="s">
        <v>10</v>
      </c>
      <c r="B34" s="5" t="s">
        <v>24</v>
      </c>
      <c r="C34" s="17" t="s">
        <v>120</v>
      </c>
      <c r="D34" s="20">
        <f>E34/12</f>
        <v>3618.145</v>
      </c>
      <c r="E34" s="20">
        <v>43417.74</v>
      </c>
      <c r="F34" s="20">
        <f>D34/1539.9</f>
        <v>2.3495973764530165</v>
      </c>
    </row>
    <row r="35" spans="1:6" ht="36.75">
      <c r="A35" s="3" t="s">
        <v>25</v>
      </c>
      <c r="B35" s="7" t="s">
        <v>26</v>
      </c>
      <c r="C35" s="18"/>
      <c r="D35" s="21"/>
      <c r="E35" s="21"/>
      <c r="F35" s="21"/>
    </row>
    <row r="36" spans="1:6" ht="24.75">
      <c r="A36" s="3" t="s">
        <v>27</v>
      </c>
      <c r="B36" s="7" t="s">
        <v>28</v>
      </c>
      <c r="C36" s="22"/>
      <c r="D36" s="23"/>
      <c r="E36" s="23"/>
      <c r="F36" s="23"/>
    </row>
    <row r="37" spans="1:6" ht="15">
      <c r="A37" s="3" t="s">
        <v>29</v>
      </c>
      <c r="B37" s="4" t="s">
        <v>30</v>
      </c>
      <c r="C37" s="17" t="s">
        <v>120</v>
      </c>
      <c r="D37" s="20">
        <f>E37/12</f>
        <v>4595.893333333333</v>
      </c>
      <c r="E37" s="20">
        <v>55150.72</v>
      </c>
      <c r="F37" s="20">
        <f>D37/1539.9</f>
        <v>2.984540121652921</v>
      </c>
    </row>
    <row r="38" spans="1:6" ht="15">
      <c r="A38" s="3" t="s">
        <v>31</v>
      </c>
      <c r="B38" s="3" t="s">
        <v>141</v>
      </c>
      <c r="C38" s="18"/>
      <c r="D38" s="21"/>
      <c r="E38" s="21"/>
      <c r="F38" s="21"/>
    </row>
    <row r="39" spans="1:6" ht="24.75">
      <c r="A39" s="3" t="s">
        <v>32</v>
      </c>
      <c r="B39" s="7" t="s">
        <v>142</v>
      </c>
      <c r="C39" s="18"/>
      <c r="D39" s="21"/>
      <c r="E39" s="21"/>
      <c r="F39" s="21"/>
    </row>
    <row r="40" spans="1:6" ht="15">
      <c r="A40" s="3" t="s">
        <v>33</v>
      </c>
      <c r="B40" s="7" t="s">
        <v>143</v>
      </c>
      <c r="C40" s="18"/>
      <c r="D40" s="21"/>
      <c r="E40" s="21"/>
      <c r="F40" s="21"/>
    </row>
    <row r="41" spans="1:6" ht="15">
      <c r="A41" s="3" t="s">
        <v>126</v>
      </c>
      <c r="B41" s="7" t="s">
        <v>144</v>
      </c>
      <c r="C41" s="18"/>
      <c r="D41" s="21"/>
      <c r="E41" s="21"/>
      <c r="F41" s="21"/>
    </row>
    <row r="42" spans="1:6" ht="15">
      <c r="A42" s="3" t="s">
        <v>155</v>
      </c>
      <c r="B42" s="7" t="s">
        <v>146</v>
      </c>
      <c r="C42" s="18"/>
      <c r="D42" s="21"/>
      <c r="E42" s="21"/>
      <c r="F42" s="21"/>
    </row>
    <row r="43" spans="1:6" ht="15">
      <c r="A43" s="3" t="s">
        <v>156</v>
      </c>
      <c r="B43" s="7" t="s">
        <v>145</v>
      </c>
      <c r="C43" s="18"/>
      <c r="D43" s="21"/>
      <c r="E43" s="21"/>
      <c r="F43" s="21"/>
    </row>
    <row r="44" spans="1:6" ht="15">
      <c r="A44" s="3" t="s">
        <v>157</v>
      </c>
      <c r="B44" s="7" t="s">
        <v>147</v>
      </c>
      <c r="C44" s="18"/>
      <c r="D44" s="21"/>
      <c r="E44" s="21"/>
      <c r="F44" s="21"/>
    </row>
    <row r="45" spans="1:6" ht="15">
      <c r="A45" s="3" t="s">
        <v>158</v>
      </c>
      <c r="B45" s="7" t="s">
        <v>130</v>
      </c>
      <c r="C45" s="18"/>
      <c r="D45" s="21"/>
      <c r="E45" s="21"/>
      <c r="F45" s="21"/>
    </row>
    <row r="46" spans="1:6" ht="15">
      <c r="A46" s="3" t="s">
        <v>160</v>
      </c>
      <c r="B46" s="7" t="s">
        <v>159</v>
      </c>
      <c r="C46" s="13"/>
      <c r="D46" s="14"/>
      <c r="E46" s="14"/>
      <c r="F46" s="14"/>
    </row>
    <row r="47" spans="1:6" ht="24.75">
      <c r="A47" s="3" t="s">
        <v>34</v>
      </c>
      <c r="B47" s="8" t="s">
        <v>93</v>
      </c>
      <c r="C47" s="17" t="s">
        <v>120</v>
      </c>
      <c r="D47" s="20">
        <f>E47/12</f>
        <v>4664.008333333333</v>
      </c>
      <c r="E47" s="20">
        <v>55968.1</v>
      </c>
      <c r="F47" s="20">
        <f>D47/1539.9</f>
        <v>3.028773513431608</v>
      </c>
    </row>
    <row r="48" spans="1:6" ht="24.75">
      <c r="A48" s="3" t="s">
        <v>35</v>
      </c>
      <c r="B48" s="7" t="s">
        <v>36</v>
      </c>
      <c r="C48" s="18"/>
      <c r="D48" s="21"/>
      <c r="E48" s="21"/>
      <c r="F48" s="21"/>
    </row>
    <row r="49" spans="1:6" ht="40.5" customHeight="1">
      <c r="A49" s="3" t="s">
        <v>37</v>
      </c>
      <c r="B49" s="7" t="s">
        <v>140</v>
      </c>
      <c r="C49" s="18"/>
      <c r="D49" s="21"/>
      <c r="E49" s="21"/>
      <c r="F49" s="21"/>
    </row>
    <row r="50" spans="1:6" ht="36.75">
      <c r="A50" s="3" t="s">
        <v>38</v>
      </c>
      <c r="B50" s="7" t="s">
        <v>39</v>
      </c>
      <c r="C50" s="18"/>
      <c r="D50" s="21"/>
      <c r="E50" s="21"/>
      <c r="F50" s="21"/>
    </row>
    <row r="51" spans="1:6" ht="15">
      <c r="A51" s="3" t="s">
        <v>40</v>
      </c>
      <c r="B51" s="3" t="s">
        <v>41</v>
      </c>
      <c r="C51" s="18"/>
      <c r="D51" s="21"/>
      <c r="E51" s="21"/>
      <c r="F51" s="21"/>
    </row>
    <row r="52" spans="1:6" ht="24.75">
      <c r="A52" s="3" t="s">
        <v>42</v>
      </c>
      <c r="B52" s="7" t="s">
        <v>43</v>
      </c>
      <c r="C52" s="18"/>
      <c r="D52" s="21"/>
      <c r="E52" s="21"/>
      <c r="F52" s="21"/>
    </row>
    <row r="53" spans="1:6" ht="24.75">
      <c r="A53" s="3" t="s">
        <v>44</v>
      </c>
      <c r="B53" s="7" t="s">
        <v>91</v>
      </c>
      <c r="C53" s="18"/>
      <c r="D53" s="21"/>
      <c r="E53" s="21"/>
      <c r="F53" s="21"/>
    </row>
    <row r="54" spans="1:6" ht="24.75">
      <c r="A54" s="3" t="s">
        <v>45</v>
      </c>
      <c r="B54" s="7" t="s">
        <v>46</v>
      </c>
      <c r="C54" s="18"/>
      <c r="D54" s="21"/>
      <c r="E54" s="21"/>
      <c r="F54" s="21"/>
    </row>
    <row r="55" spans="1:6" ht="24.75">
      <c r="A55" s="3" t="s">
        <v>47</v>
      </c>
      <c r="B55" s="7" t="s">
        <v>124</v>
      </c>
      <c r="C55" s="18"/>
      <c r="D55" s="21"/>
      <c r="E55" s="21"/>
      <c r="F55" s="21"/>
    </row>
    <row r="56" spans="1:6" ht="48.75">
      <c r="A56" s="3" t="s">
        <v>48</v>
      </c>
      <c r="B56" s="7" t="s">
        <v>49</v>
      </c>
      <c r="C56" s="18"/>
      <c r="D56" s="21"/>
      <c r="E56" s="21"/>
      <c r="F56" s="21"/>
    </row>
    <row r="57" spans="1:6" ht="15">
      <c r="A57" s="3" t="s">
        <v>50</v>
      </c>
      <c r="B57" s="3" t="s">
        <v>51</v>
      </c>
      <c r="C57" s="18"/>
      <c r="D57" s="21"/>
      <c r="E57" s="21"/>
      <c r="F57" s="21"/>
    </row>
    <row r="58" spans="1:6" ht="15">
      <c r="A58" s="3" t="s">
        <v>52</v>
      </c>
      <c r="B58" s="3" t="s">
        <v>53</v>
      </c>
      <c r="C58" s="18"/>
      <c r="D58" s="21"/>
      <c r="E58" s="21"/>
      <c r="F58" s="21"/>
    </row>
    <row r="59" spans="1:6" ht="15">
      <c r="A59" s="3" t="s">
        <v>94</v>
      </c>
      <c r="B59" s="3" t="s">
        <v>95</v>
      </c>
      <c r="C59" s="18"/>
      <c r="D59" s="21"/>
      <c r="E59" s="21"/>
      <c r="F59" s="21"/>
    </row>
    <row r="60" spans="1:6" ht="15">
      <c r="A60" s="3" t="s">
        <v>96</v>
      </c>
      <c r="B60" s="3" t="s">
        <v>97</v>
      </c>
      <c r="C60" s="18"/>
      <c r="D60" s="21"/>
      <c r="E60" s="21"/>
      <c r="F60" s="21"/>
    </row>
    <row r="61" spans="1:6" ht="24.75">
      <c r="A61" s="3" t="s">
        <v>98</v>
      </c>
      <c r="B61" s="7" t="s">
        <v>99</v>
      </c>
      <c r="C61" s="18"/>
      <c r="D61" s="21"/>
      <c r="E61" s="21"/>
      <c r="F61" s="21"/>
    </row>
    <row r="62" spans="1:6" ht="15">
      <c r="A62" s="3" t="s">
        <v>125</v>
      </c>
      <c r="B62" s="7" t="s">
        <v>100</v>
      </c>
      <c r="C62" s="18"/>
      <c r="D62" s="21"/>
      <c r="E62" s="21"/>
      <c r="F62" s="21"/>
    </row>
    <row r="63" spans="1:6" ht="15">
      <c r="A63" s="3"/>
      <c r="B63" s="7" t="s">
        <v>138</v>
      </c>
      <c r="C63" s="18"/>
      <c r="D63" s="21"/>
      <c r="E63" s="21"/>
      <c r="F63" s="21"/>
    </row>
    <row r="64" spans="1:6" ht="15">
      <c r="A64" s="3" t="s">
        <v>119</v>
      </c>
      <c r="B64" s="7" t="s">
        <v>127</v>
      </c>
      <c r="C64" s="19"/>
      <c r="D64" s="19"/>
      <c r="E64" s="19"/>
      <c r="F64" s="19"/>
    </row>
    <row r="65" spans="1:6" ht="15">
      <c r="A65" s="3" t="s">
        <v>54</v>
      </c>
      <c r="B65" s="4" t="s">
        <v>55</v>
      </c>
      <c r="C65" s="32" t="s">
        <v>122</v>
      </c>
      <c r="D65" s="20">
        <f>E65/12</f>
        <v>654.5</v>
      </c>
      <c r="E65" s="20">
        <v>7854</v>
      </c>
      <c r="F65" s="20">
        <f>D65/1539.9</f>
        <v>0.42502759919475286</v>
      </c>
    </row>
    <row r="66" spans="1:6" ht="23.25" customHeight="1">
      <c r="A66" s="3" t="s">
        <v>56</v>
      </c>
      <c r="B66" s="3" t="s">
        <v>57</v>
      </c>
      <c r="C66" s="33"/>
      <c r="D66" s="21"/>
      <c r="E66" s="21"/>
      <c r="F66" s="21"/>
    </row>
    <row r="67" spans="1:6" ht="15">
      <c r="A67" s="3" t="s">
        <v>58</v>
      </c>
      <c r="B67" s="4" t="s">
        <v>59</v>
      </c>
      <c r="C67" s="35" t="s">
        <v>123</v>
      </c>
      <c r="D67" s="20">
        <f>E67/12</f>
        <v>2072.7000000000003</v>
      </c>
      <c r="E67" s="20">
        <v>24872.4</v>
      </c>
      <c r="F67" s="20">
        <f>D67/1539.9</f>
        <v>1.3459964932787845</v>
      </c>
    </row>
    <row r="68" spans="1:6" ht="15">
      <c r="A68" s="3" t="s">
        <v>60</v>
      </c>
      <c r="B68" s="3" t="s">
        <v>61</v>
      </c>
      <c r="C68" s="36"/>
      <c r="D68" s="23"/>
      <c r="E68" s="23"/>
      <c r="F68" s="23"/>
    </row>
    <row r="69" spans="1:6" ht="15">
      <c r="A69" s="3" t="s">
        <v>62</v>
      </c>
      <c r="B69" s="4" t="s">
        <v>63</v>
      </c>
      <c r="C69" s="17" t="s">
        <v>120</v>
      </c>
      <c r="D69" s="20">
        <f>E69/12</f>
        <v>725.7600000000001</v>
      </c>
      <c r="E69" s="20">
        <v>8709.12</v>
      </c>
      <c r="F69" s="20">
        <f>D69/1539.9</f>
        <v>0.4713033313851549</v>
      </c>
    </row>
    <row r="70" spans="1:6" ht="15">
      <c r="A70" s="3" t="s">
        <v>64</v>
      </c>
      <c r="B70" s="3" t="s">
        <v>65</v>
      </c>
      <c r="C70" s="18"/>
      <c r="D70" s="23"/>
      <c r="E70" s="23"/>
      <c r="F70" s="23"/>
    </row>
    <row r="71" spans="1:6" ht="15">
      <c r="A71" s="3" t="s">
        <v>66</v>
      </c>
      <c r="B71" s="3" t="s">
        <v>136</v>
      </c>
      <c r="C71" s="18"/>
      <c r="D71" s="15">
        <f>E71/4</f>
        <v>394.7625</v>
      </c>
      <c r="E71" s="15">
        <v>1579.05</v>
      </c>
      <c r="F71" s="15">
        <f>D71/1539.9</f>
        <v>0.2563559322033898</v>
      </c>
    </row>
    <row r="72" spans="1:6" ht="15">
      <c r="A72" s="3" t="s">
        <v>137</v>
      </c>
      <c r="B72" s="9" t="s">
        <v>67</v>
      </c>
      <c r="C72" s="22"/>
      <c r="D72" s="10">
        <f>E72/12</f>
        <v>365.5408333333333</v>
      </c>
      <c r="E72" s="10">
        <v>4386.49</v>
      </c>
      <c r="F72" s="10">
        <f>D72/1539.9</f>
        <v>0.23737959174838189</v>
      </c>
    </row>
    <row r="73" spans="1:6" ht="15">
      <c r="A73" s="3" t="s">
        <v>68</v>
      </c>
      <c r="B73" s="4" t="s">
        <v>135</v>
      </c>
      <c r="C73" s="17" t="s">
        <v>120</v>
      </c>
      <c r="D73" s="20">
        <f>E73/9</f>
        <v>6553.995555555555</v>
      </c>
      <c r="E73" s="34">
        <v>58985.96</v>
      </c>
      <c r="F73" s="20">
        <f>D73/1539.9</f>
        <v>4.256117641116667</v>
      </c>
    </row>
    <row r="74" spans="1:6" ht="72" customHeight="1">
      <c r="A74" s="3" t="s">
        <v>70</v>
      </c>
      <c r="B74" s="16" t="s">
        <v>134</v>
      </c>
      <c r="C74" s="22"/>
      <c r="D74" s="23"/>
      <c r="E74" s="19"/>
      <c r="F74" s="23"/>
    </row>
    <row r="75" spans="1:6" ht="15">
      <c r="A75" s="3" t="s">
        <v>71</v>
      </c>
      <c r="B75" s="4" t="s">
        <v>69</v>
      </c>
      <c r="C75" s="17" t="s">
        <v>120</v>
      </c>
      <c r="D75" s="20">
        <f>E75/12</f>
        <v>3233.7900000000004</v>
      </c>
      <c r="E75" s="34">
        <v>38805.48</v>
      </c>
      <c r="F75" s="20">
        <f>D75/1539.9</f>
        <v>2.1</v>
      </c>
    </row>
    <row r="76" spans="1:6" ht="15">
      <c r="A76" s="3" t="s">
        <v>72</v>
      </c>
      <c r="B76" s="3" t="s">
        <v>73</v>
      </c>
      <c r="C76" s="18"/>
      <c r="D76" s="21"/>
      <c r="E76" s="25"/>
      <c r="F76" s="21"/>
    </row>
    <row r="77" spans="1:6" ht="15">
      <c r="A77" s="3" t="s">
        <v>74</v>
      </c>
      <c r="B77" s="3" t="s">
        <v>75</v>
      </c>
      <c r="C77" s="18"/>
      <c r="D77" s="21"/>
      <c r="E77" s="25"/>
      <c r="F77" s="21"/>
    </row>
    <row r="78" spans="1:6" ht="15">
      <c r="A78" s="3" t="s">
        <v>76</v>
      </c>
      <c r="B78" s="3" t="s">
        <v>78</v>
      </c>
      <c r="C78" s="18"/>
      <c r="D78" s="21"/>
      <c r="E78" s="25"/>
      <c r="F78" s="21"/>
    </row>
    <row r="79" spans="1:6" ht="15">
      <c r="A79" s="3" t="s">
        <v>77</v>
      </c>
      <c r="B79" s="3" t="s">
        <v>79</v>
      </c>
      <c r="C79" s="18"/>
      <c r="D79" s="21"/>
      <c r="E79" s="25"/>
      <c r="F79" s="21"/>
    </row>
    <row r="80" spans="1:6" ht="15">
      <c r="A80" s="3" t="s">
        <v>80</v>
      </c>
      <c r="B80" s="3" t="s">
        <v>81</v>
      </c>
      <c r="C80" s="18"/>
      <c r="D80" s="21"/>
      <c r="E80" s="25"/>
      <c r="F80" s="21"/>
    </row>
    <row r="81" spans="1:6" ht="15">
      <c r="A81" s="3" t="s">
        <v>82</v>
      </c>
      <c r="B81" s="3" t="s">
        <v>84</v>
      </c>
      <c r="C81" s="18"/>
      <c r="D81" s="21"/>
      <c r="E81" s="25"/>
      <c r="F81" s="21"/>
    </row>
    <row r="82" spans="1:6" ht="15">
      <c r="A82" s="3" t="s">
        <v>83</v>
      </c>
      <c r="B82" s="3" t="s">
        <v>90</v>
      </c>
      <c r="C82" s="18"/>
      <c r="D82" s="21"/>
      <c r="E82" s="25"/>
      <c r="F82" s="21"/>
    </row>
    <row r="83" spans="1:6" ht="15">
      <c r="A83" s="3" t="s">
        <v>85</v>
      </c>
      <c r="B83" s="3" t="s">
        <v>86</v>
      </c>
      <c r="C83" s="18"/>
      <c r="D83" s="21"/>
      <c r="E83" s="25"/>
      <c r="F83" s="21"/>
    </row>
    <row r="84" spans="1:6" ht="15">
      <c r="A84" s="3" t="s">
        <v>87</v>
      </c>
      <c r="B84" s="3" t="s">
        <v>88</v>
      </c>
      <c r="C84" s="18"/>
      <c r="D84" s="21"/>
      <c r="E84" s="25"/>
      <c r="F84" s="21"/>
    </row>
    <row r="85" spans="1:6" ht="15">
      <c r="A85" s="3" t="s">
        <v>89</v>
      </c>
      <c r="B85" s="3" t="s">
        <v>118</v>
      </c>
      <c r="C85" s="18"/>
      <c r="D85" s="21"/>
      <c r="E85" s="25"/>
      <c r="F85" s="21"/>
    </row>
    <row r="86" spans="1:6" ht="15">
      <c r="A86" s="3" t="s">
        <v>128</v>
      </c>
      <c r="B86" s="3" t="s">
        <v>148</v>
      </c>
      <c r="C86" s="18"/>
      <c r="D86" s="21"/>
      <c r="E86" s="25"/>
      <c r="F86" s="21"/>
    </row>
    <row r="87" spans="1:6" ht="15">
      <c r="A87" s="3" t="s">
        <v>151</v>
      </c>
      <c r="B87" s="3" t="s">
        <v>149</v>
      </c>
      <c r="C87" s="18"/>
      <c r="D87" s="21"/>
      <c r="E87" s="25"/>
      <c r="F87" s="21"/>
    </row>
    <row r="88" spans="1:6" ht="15">
      <c r="A88" s="3" t="s">
        <v>152</v>
      </c>
      <c r="B88" s="3" t="s">
        <v>150</v>
      </c>
      <c r="C88" s="18"/>
      <c r="D88" s="21"/>
      <c r="E88" s="25"/>
      <c r="F88" s="21"/>
    </row>
    <row r="89" spans="1:6" ht="24.75">
      <c r="A89" s="12" t="s">
        <v>153</v>
      </c>
      <c r="B89" s="7" t="s">
        <v>154</v>
      </c>
      <c r="C89" s="22"/>
      <c r="D89" s="23"/>
      <c r="E89" s="19"/>
      <c r="F89" s="23"/>
    </row>
    <row r="90" spans="1:6" ht="15">
      <c r="A90" s="30" t="s">
        <v>92</v>
      </c>
      <c r="B90" s="31"/>
      <c r="C90" s="6"/>
      <c r="D90" s="10">
        <f>E90/12</f>
        <v>29088.954999999998</v>
      </c>
      <c r="E90" s="11">
        <f>SUM(E24:E89)</f>
        <v>349067.45999999996</v>
      </c>
      <c r="F90" s="11">
        <f>D90/1539.9</f>
        <v>18.89015845184752</v>
      </c>
    </row>
  </sheetData>
  <sheetProtection/>
  <mergeCells count="38">
    <mergeCell ref="A90:B90"/>
    <mergeCell ref="C65:C66"/>
    <mergeCell ref="D65:D66"/>
    <mergeCell ref="E65:E66"/>
    <mergeCell ref="F65:F66"/>
    <mergeCell ref="C73:C74"/>
    <mergeCell ref="D73:D74"/>
    <mergeCell ref="E73:E74"/>
    <mergeCell ref="F73:F74"/>
    <mergeCell ref="C75:C89"/>
    <mergeCell ref="D75:D89"/>
    <mergeCell ref="E75:E89"/>
    <mergeCell ref="F75:F89"/>
    <mergeCell ref="C67:C68"/>
    <mergeCell ref="D67:D68"/>
    <mergeCell ref="E67:E68"/>
    <mergeCell ref="F67:F68"/>
    <mergeCell ref="D69:D70"/>
    <mergeCell ref="E69:E70"/>
    <mergeCell ref="F69:F70"/>
    <mergeCell ref="C69:C72"/>
    <mergeCell ref="A1:F1"/>
    <mergeCell ref="C24:C33"/>
    <mergeCell ref="D24:D33"/>
    <mergeCell ref="E24:E33"/>
    <mergeCell ref="F24:F33"/>
    <mergeCell ref="C47:C64"/>
    <mergeCell ref="D47:D64"/>
    <mergeCell ref="E47:E64"/>
    <mergeCell ref="F47:F64"/>
    <mergeCell ref="C34:C36"/>
    <mergeCell ref="D34:D36"/>
    <mergeCell ref="E34:E36"/>
    <mergeCell ref="F34:F36"/>
    <mergeCell ref="C37:C45"/>
    <mergeCell ref="D37:D45"/>
    <mergeCell ref="E37:E45"/>
    <mergeCell ref="F37:F4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2021-04-06T12:59:05Z</dcterms:modified>
  <cp:category/>
  <cp:version/>
  <cp:contentType/>
  <cp:contentStatus/>
</cp:coreProperties>
</file>